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95" windowHeight="4365" activeTab="0"/>
  </bookViews>
  <sheets>
    <sheet name="final merit list D.El.Ed" sheetId="1" r:id="rId1"/>
    <sheet name="final merit list  BED" sheetId="2" r:id="rId2"/>
  </sheets>
  <definedNames/>
  <calcPr fullCalcOnLoad="1"/>
</workbook>
</file>

<file path=xl/sharedStrings.xml><?xml version="1.0" encoding="utf-8"?>
<sst xmlns="http://schemas.openxmlformats.org/spreadsheetml/2006/main" count="2153" uniqueCount="817">
  <si>
    <t>vH;FkhZ  dk uke</t>
  </si>
  <si>
    <t>firk dk uke</t>
  </si>
  <si>
    <t>fyax</t>
  </si>
  <si>
    <t>LFkkbZ irk</t>
  </si>
  <si>
    <t>x`g tuin</t>
  </si>
  <si>
    <t>tkfr</t>
  </si>
  <si>
    <t>tUe frfFk</t>
  </si>
  <si>
    <t>fo"k;</t>
  </si>
  <si>
    <t>Mh-,y-,M- fyf[kr izkIrkad</t>
  </si>
  <si>
    <t>Mh-,y-,M- mRrh.kZ laLFkk dk uke</t>
  </si>
  <si>
    <t>dqy xq.kkad</t>
  </si>
  <si>
    <t>izeksn 'kekZ</t>
  </si>
  <si>
    <t>Jh ykyeuh 'kekZ</t>
  </si>
  <si>
    <t>ckxs'oj</t>
  </si>
  <si>
    <t>nsoy/kkj</t>
  </si>
  <si>
    <t>GEN</t>
  </si>
  <si>
    <t>MATHS</t>
  </si>
  <si>
    <t>RAMNAGAR</t>
  </si>
  <si>
    <t>CTET</t>
  </si>
  <si>
    <t>dksey fc"V</t>
  </si>
  <si>
    <t xml:space="preserve">Jh cgknqj flag fc"V </t>
  </si>
  <si>
    <t xml:space="preserve">unhxkao </t>
  </si>
  <si>
    <t>EWS</t>
  </si>
  <si>
    <t>vYeksM+k</t>
  </si>
  <si>
    <t>jkgqy</t>
  </si>
  <si>
    <t>Jh dqUnu yky vk;kZ</t>
  </si>
  <si>
    <t>Hkdqu[kksyk</t>
  </si>
  <si>
    <t>cStukFk</t>
  </si>
  <si>
    <t>SC</t>
  </si>
  <si>
    <t>IGNOU</t>
  </si>
  <si>
    <t>:nziqj</t>
  </si>
  <si>
    <t>Å/keflag uxj</t>
  </si>
  <si>
    <t>OBC</t>
  </si>
  <si>
    <t>Jh eksgu jke</t>
  </si>
  <si>
    <t xml:space="preserve">Hkuksyh </t>
  </si>
  <si>
    <t>misUnz esgrk</t>
  </si>
  <si>
    <t>Jh nku flag esgrk</t>
  </si>
  <si>
    <t>iadt dqekj</t>
  </si>
  <si>
    <t>Jh vkuUn izlkn</t>
  </si>
  <si>
    <t>[kdZVEVk</t>
  </si>
  <si>
    <t>enu flag QR;kZy</t>
  </si>
  <si>
    <t>Jh mesn flag QR;kZy</t>
  </si>
  <si>
    <t xml:space="preserve">jkuh[ksr </t>
  </si>
  <si>
    <t>lq/kka'kq tkSgjh</t>
  </si>
  <si>
    <t>Jh d`".k Lo:Ik tkSgjh</t>
  </si>
  <si>
    <t xml:space="preserve"> 'kkfUrfogkj]txriqjk</t>
  </si>
  <si>
    <t>fufru tks'kh</t>
  </si>
  <si>
    <t>Jh d`".kkuUn tks'kh</t>
  </si>
  <si>
    <t>nSuk</t>
  </si>
  <si>
    <t>jkuh[ksr</t>
  </si>
  <si>
    <t>ENGLISH</t>
  </si>
  <si>
    <t>UTET</t>
  </si>
  <si>
    <t>eerk fcuoky</t>
  </si>
  <si>
    <t>Jh Hkqou pUnz frokjh</t>
  </si>
  <si>
    <t>iuqokukSyk</t>
  </si>
  <si>
    <t>GENERAL</t>
  </si>
  <si>
    <t>[kVhek</t>
  </si>
  <si>
    <t>Å/keflaguxj</t>
  </si>
  <si>
    <t>e;ad tks'kh</t>
  </si>
  <si>
    <t>Jh Hkqou pUnz tks'kh</t>
  </si>
  <si>
    <t>fljrksayh</t>
  </si>
  <si>
    <t>Vudiqj</t>
  </si>
  <si>
    <t>pEikor</t>
  </si>
  <si>
    <t>:M+dh</t>
  </si>
  <si>
    <t>gfj}kj</t>
  </si>
  <si>
    <t>EX-ARMY</t>
  </si>
  <si>
    <t xml:space="preserve">ruqtk </t>
  </si>
  <si>
    <t xml:space="preserve">/khjasUnz flag </t>
  </si>
  <si>
    <t>dqeksyh ekydksVh</t>
  </si>
  <si>
    <t>:nziz;kx</t>
  </si>
  <si>
    <t xml:space="preserve"> 'osrk jktiky</t>
  </si>
  <si>
    <t>txnh'k dqekj jktiky</t>
  </si>
  <si>
    <t xml:space="preserve">xnjiqj </t>
  </si>
  <si>
    <t>yDlj</t>
  </si>
  <si>
    <t>nhid flag ,sBkuh</t>
  </si>
  <si>
    <t>Jh Hkwiky flag ,sBkuh</t>
  </si>
  <si>
    <t>,sBk.k</t>
  </si>
  <si>
    <t>HkjkMh</t>
  </si>
  <si>
    <t xml:space="preserve">lat; flag [kkrh </t>
  </si>
  <si>
    <t>Jh njcku flag [kkrh</t>
  </si>
  <si>
    <t xml:space="preserve">mfM;kj </t>
  </si>
  <si>
    <t>tkjrh</t>
  </si>
  <si>
    <t xml:space="preserve">Hkqou flag </t>
  </si>
  <si>
    <t>Jh 'kkfUrny</t>
  </si>
  <si>
    <t>jkeiqj</t>
  </si>
  <si>
    <t xml:space="preserve">pkS[kqfV;k </t>
  </si>
  <si>
    <t>SCIENCE</t>
  </si>
  <si>
    <t>HARYANA</t>
  </si>
  <si>
    <t>fgeka'kq tks'kh</t>
  </si>
  <si>
    <t>Jh ikunso tks'kh</t>
  </si>
  <si>
    <t>ihiy[k.M</t>
  </si>
  <si>
    <t xml:space="preserve">vuwi flag </t>
  </si>
  <si>
    <t xml:space="preserve">ehuk{kh fc"V </t>
  </si>
  <si>
    <t>oyuh</t>
  </si>
  <si>
    <t xml:space="preserve">eaxMksyh </t>
  </si>
  <si>
    <t>xnjiqj</t>
  </si>
  <si>
    <t>nsgjknwu</t>
  </si>
  <si>
    <t xml:space="preserve">fot; dqekj </t>
  </si>
  <si>
    <t>[kkl frykM+h</t>
  </si>
  <si>
    <t>dkyhuxj</t>
  </si>
  <si>
    <t>izdk'k jkuh</t>
  </si>
  <si>
    <t>Jh cyohj flag dqVoky</t>
  </si>
  <si>
    <t>ckjk[ksM+k</t>
  </si>
  <si>
    <t>Mkyuokyk</t>
  </si>
  <si>
    <t>d.kZiz;kx</t>
  </si>
  <si>
    <t>peksyh</t>
  </si>
  <si>
    <t>bZ'kkUr Fkkik</t>
  </si>
  <si>
    <t>Jh fcey dqekj Fkkik</t>
  </si>
  <si>
    <t>Mkdjk cktkj x&lt;+h dSUV</t>
  </si>
  <si>
    <t>lhek usxh</t>
  </si>
  <si>
    <t>Jh Hkwiky flag</t>
  </si>
  <si>
    <t>f'kokuh</t>
  </si>
  <si>
    <t>Jh enu eksgu</t>
  </si>
  <si>
    <t>pkSM+Mqxjh</t>
  </si>
  <si>
    <t>vatqe [kku</t>
  </si>
  <si>
    <t>Jh b'kjkj [kku</t>
  </si>
  <si>
    <t>[kqjikrky</t>
  </si>
  <si>
    <t>uSuhrky</t>
  </si>
  <si>
    <t>didksV</t>
  </si>
  <si>
    <t xml:space="preserve">uSuhrky </t>
  </si>
  <si>
    <t xml:space="preserve">dSyk'k pUnz </t>
  </si>
  <si>
    <t xml:space="preserve">[kVhek </t>
  </si>
  <si>
    <t>fdPNk</t>
  </si>
  <si>
    <t>Å0fl0u0</t>
  </si>
  <si>
    <t>dk'khiqj</t>
  </si>
  <si>
    <t>Jh jktsUnz flag vf/kdkjh</t>
  </si>
  <si>
    <t>cTokM+</t>
  </si>
  <si>
    <t>HINDI</t>
  </si>
  <si>
    <t>jkeuxj</t>
  </si>
  <si>
    <t>fueZy dqekj usxh</t>
  </si>
  <si>
    <t>Jh eksgu flag usxh</t>
  </si>
  <si>
    <t>lq;kyckM+h</t>
  </si>
  <si>
    <t>tliqj</t>
  </si>
  <si>
    <t>ftrsUnz izlkn</t>
  </si>
  <si>
    <t>Dokyh[kky</t>
  </si>
  <si>
    <t>lqjs'k pUnz</t>
  </si>
  <si>
    <t>dksV}kj</t>
  </si>
  <si>
    <t>ikSM+h x&lt;+oky</t>
  </si>
  <si>
    <t>ujsUnz dqekj vk;kZ</t>
  </si>
  <si>
    <t xml:space="preserve">ckxss'oj </t>
  </si>
  <si>
    <t xml:space="preserve">vjfoUn flag </t>
  </si>
  <si>
    <t>clqdsnkj</t>
  </si>
  <si>
    <t>fVgjhx&lt;+oky</t>
  </si>
  <si>
    <t>ST</t>
  </si>
  <si>
    <t>fiFkkSjkx&lt;+</t>
  </si>
  <si>
    <t>fnO;k frokjh</t>
  </si>
  <si>
    <t>Jh eukst dqekj frokjh</t>
  </si>
  <si>
    <t xml:space="preserve">ty fuxe dkykSuh </t>
  </si>
  <si>
    <t xml:space="preserve">vf[kys'k flag </t>
  </si>
  <si>
    <t>Jh pUnz flag</t>
  </si>
  <si>
    <t>e[ksr</t>
  </si>
  <si>
    <t>e;kyh</t>
  </si>
  <si>
    <t xml:space="preserve">Jh vorkj flag </t>
  </si>
  <si>
    <t>uS.kh</t>
  </si>
  <si>
    <t>xSjlS.k</t>
  </si>
  <si>
    <t>HARIYANA</t>
  </si>
  <si>
    <t>Hkkuw izrki flag</t>
  </si>
  <si>
    <t>Jh vrj flag</t>
  </si>
  <si>
    <t>izdk'k flag usxh</t>
  </si>
  <si>
    <t>Jh f'ko flag usxh</t>
  </si>
  <si>
    <t>PH</t>
  </si>
  <si>
    <t xml:space="preserve">Jh jktsUnz flag </t>
  </si>
  <si>
    <t xml:space="preserve"> 'kqHke~ iUr</t>
  </si>
  <si>
    <t>enu ekgsu iUr</t>
  </si>
  <si>
    <t>dk.Mk</t>
  </si>
  <si>
    <t>fueZyk nkuw</t>
  </si>
  <si>
    <t>Jh njoku flag</t>
  </si>
  <si>
    <t>gY}kuh</t>
  </si>
  <si>
    <t>fiFkkSjkx&lt;</t>
  </si>
  <si>
    <t>xkSjo jkor</t>
  </si>
  <si>
    <t>Jh euohj flag jkor</t>
  </si>
  <si>
    <t>mRrjdk'kh</t>
  </si>
  <si>
    <t xml:space="preserve">Jh fot;iky flag </t>
  </si>
  <si>
    <t>ds'koiqje</t>
  </si>
  <si>
    <t>Jh xksfoUn flag nsoM+h</t>
  </si>
  <si>
    <t>izrkiuxj</t>
  </si>
  <si>
    <t xml:space="preserve">vkjrh yVoky </t>
  </si>
  <si>
    <t>xzke nsoMk iks ukjk;.k nsoy</t>
  </si>
  <si>
    <t>eUuw ljkst</t>
  </si>
  <si>
    <t xml:space="preserve">Jh jek'kadj </t>
  </si>
  <si>
    <t>nhi pUnz nqxkZiky</t>
  </si>
  <si>
    <t>Jh fxjh'k pUnz nqxkZiky</t>
  </si>
  <si>
    <t>js[kk</t>
  </si>
  <si>
    <t>Jh t;iky flag</t>
  </si>
  <si>
    <t>Nrksyh</t>
  </si>
  <si>
    <t>fryokMk</t>
  </si>
  <si>
    <t>#nziz;kx</t>
  </si>
  <si>
    <t>iadt flag</t>
  </si>
  <si>
    <t>jruiqj</t>
  </si>
  <si>
    <t>t[kksyh</t>
  </si>
  <si>
    <t>flrkjxat</t>
  </si>
  <si>
    <t>Jh gjh'k jke</t>
  </si>
  <si>
    <t>eYydk.Mk</t>
  </si>
  <si>
    <t>Mksyhxkao</t>
  </si>
  <si>
    <t>EX ARMY</t>
  </si>
  <si>
    <t>nhid flag usxh</t>
  </si>
  <si>
    <t>Jh Hkxoku flag usxh</t>
  </si>
  <si>
    <t>cS'kkuh dkyksuh</t>
  </si>
  <si>
    <t>Jh [khe falag</t>
  </si>
  <si>
    <t>dqjkSyh</t>
  </si>
  <si>
    <t xml:space="preserve">lusrh </t>
  </si>
  <si>
    <t xml:space="preserve">vatuk iar </t>
  </si>
  <si>
    <t xml:space="preserve">jkeuxj </t>
  </si>
  <si>
    <t xml:space="preserve">nhfidk Bkdqj </t>
  </si>
  <si>
    <t xml:space="preserve">nsgjknwu </t>
  </si>
  <si>
    <t xml:space="preserve">cM+dksV </t>
  </si>
  <si>
    <t xml:space="preserve">mRRkjdk'kh </t>
  </si>
  <si>
    <t>iznhi flag t;kM+k</t>
  </si>
  <si>
    <t xml:space="preserve">cMdksV </t>
  </si>
  <si>
    <t>lat; dqekj</t>
  </si>
  <si>
    <t>Jh nqxkZuUn vk;kZZ</t>
  </si>
  <si>
    <t>rkM+h[ksr</t>
  </si>
  <si>
    <t>gsek HkV~V</t>
  </si>
  <si>
    <t>Jh jes'k pUnz HkV~V</t>
  </si>
  <si>
    <t>nqxky[kksyk</t>
  </si>
  <si>
    <t>FF</t>
  </si>
  <si>
    <t>fVgjh x&lt;+oky</t>
  </si>
  <si>
    <t xml:space="preserve">tliqj </t>
  </si>
  <si>
    <t xml:space="preserve">dk'khiqj </t>
  </si>
  <si>
    <t>jf'e dkykdksVh</t>
  </si>
  <si>
    <t>dqlwe[ksM+k</t>
  </si>
  <si>
    <t xml:space="preserve">gY}kuh </t>
  </si>
  <si>
    <t xml:space="preserve">f'kYih </t>
  </si>
  <si>
    <t>Jh lqjs'k pUnz</t>
  </si>
  <si>
    <t>fgEer flag</t>
  </si>
  <si>
    <t>Jh ghjk flag</t>
  </si>
  <si>
    <t>eksguiqj</t>
  </si>
  <si>
    <t xml:space="preserve">Hkkouk xksLOkkeh </t>
  </si>
  <si>
    <t>Jh fd'ku fxjh xksLokeh</t>
  </si>
  <si>
    <t xml:space="preserve">e.Mylsjk  </t>
  </si>
  <si>
    <t>lqjfHk pkSgku</t>
  </si>
  <si>
    <t>Jh uhjt iky flag</t>
  </si>
  <si>
    <t>uxj iapk;r egqvkMkcjk</t>
  </si>
  <si>
    <t>uhye jk.kk</t>
  </si>
  <si>
    <t>Jh fotsUnz flag jk.kk</t>
  </si>
  <si>
    <t>Mkyxkao</t>
  </si>
  <si>
    <t>ckyxaxk</t>
  </si>
  <si>
    <t xml:space="preserve">:M+dh </t>
  </si>
  <si>
    <t xml:space="preserve">fdPNk </t>
  </si>
  <si>
    <t>PRAYAGRAJ</t>
  </si>
  <si>
    <t>ikSM+h</t>
  </si>
  <si>
    <t>pdjkrk</t>
  </si>
  <si>
    <t>MhMhgkV</t>
  </si>
  <si>
    <t>vk'kh"k dqekj</t>
  </si>
  <si>
    <t>vfiZr 'kekZ</t>
  </si>
  <si>
    <t>Jh jekdkUr 'kekZ</t>
  </si>
  <si>
    <t>fo".kqiqjh dkWykSuh</t>
  </si>
  <si>
    <t>Tokykiqj</t>
  </si>
  <si>
    <t xml:space="preserve">vYeksM+k </t>
  </si>
  <si>
    <t xml:space="preserve"> 'kqHke lkg</t>
  </si>
  <si>
    <t>Jh fdju yky lkg</t>
  </si>
  <si>
    <t>e.Mylssjk</t>
  </si>
  <si>
    <t xml:space="preserve">yDlj </t>
  </si>
  <si>
    <t>eqds'k pkSgku</t>
  </si>
  <si>
    <t xml:space="preserve">pdjkrk </t>
  </si>
  <si>
    <t>Jh yky flag</t>
  </si>
  <si>
    <t>fu'kk lkg</t>
  </si>
  <si>
    <t>Jh I;kjs yky lkg</t>
  </si>
  <si>
    <t>fceyk faxjh</t>
  </si>
  <si>
    <t>Jh thr fxjh</t>
  </si>
  <si>
    <t>fNudk</t>
  </si>
  <si>
    <t>Hkokyh</t>
  </si>
  <si>
    <t xml:space="preserve">xhrk pkSgku </t>
  </si>
  <si>
    <t>Jh f'ko flag pkSgku</t>
  </si>
  <si>
    <t>nsoiz;kx</t>
  </si>
  <si>
    <t>eqds'k VEVk</t>
  </si>
  <si>
    <t>ryokMh</t>
  </si>
  <si>
    <t>ryokM+h</t>
  </si>
  <si>
    <t>ALLAHABAD</t>
  </si>
  <si>
    <t>gfj)kj</t>
  </si>
  <si>
    <t>fu'kkUr pkSgku</t>
  </si>
  <si>
    <t>Allabad UP BTC</t>
  </si>
  <si>
    <t>jsuw vk;kZ</t>
  </si>
  <si>
    <t>Jh Hkqou jke vk;kZ</t>
  </si>
  <si>
    <t>m/keflguxj</t>
  </si>
  <si>
    <t xml:space="preserve">vjfoUn dqekj </t>
  </si>
  <si>
    <t>pEik jkor</t>
  </si>
  <si>
    <t>Jh eksgu flag</t>
  </si>
  <si>
    <t>dBk;rckM+k</t>
  </si>
  <si>
    <t>uhfr</t>
  </si>
  <si>
    <t>Jh jfoUnz flag usxh</t>
  </si>
  <si>
    <t>dk.Mh</t>
  </si>
  <si>
    <t>Bkaxj</t>
  </si>
  <si>
    <t>iks[kjh</t>
  </si>
  <si>
    <t xml:space="preserve">eerk  </t>
  </si>
  <si>
    <t>Jh [;kyh nRr ik.Ms</t>
  </si>
  <si>
    <t>gM+ckM+</t>
  </si>
  <si>
    <t>vpZuk jkuk</t>
  </si>
  <si>
    <t>Jh lqjs'k flag jkuk</t>
  </si>
  <si>
    <t>fiify;k</t>
  </si>
  <si>
    <t>dksey dk.Miky</t>
  </si>
  <si>
    <t>gse pUnz dk.Miky</t>
  </si>
  <si>
    <t xml:space="preserve">lkses'oj </t>
  </si>
  <si>
    <t>vYekssM+k</t>
  </si>
  <si>
    <t>vk'kh"k lSuh</t>
  </si>
  <si>
    <t>Jh fot; iky lSuh</t>
  </si>
  <si>
    <t>/kuiqjk</t>
  </si>
  <si>
    <t xml:space="preserve">euh"k dqekj xxZ </t>
  </si>
  <si>
    <t xml:space="preserve">fofiu pUnz </t>
  </si>
  <si>
    <t xml:space="preserve">Fkjkyh </t>
  </si>
  <si>
    <t>RAJASTHAN</t>
  </si>
  <si>
    <t>izeksn vloky</t>
  </si>
  <si>
    <t>Jh bUnz flag vloky</t>
  </si>
  <si>
    <t>tk[kyXxk T;ksanklw</t>
  </si>
  <si>
    <t xml:space="preserve">fVgjh </t>
  </si>
  <si>
    <t>Å[kheB</t>
  </si>
  <si>
    <t xml:space="preserve">vfer nsoyh </t>
  </si>
  <si>
    <t>Jh izdk'k nsoyh</t>
  </si>
  <si>
    <t>fouksn pUnz</t>
  </si>
  <si>
    <t>Jh lksgu yky</t>
  </si>
  <si>
    <t>uokxj</t>
  </si>
  <si>
    <t>fodkluxj</t>
  </si>
  <si>
    <t xml:space="preserve">dkylh </t>
  </si>
  <si>
    <t>jktsUnz izlkn HkV~V</t>
  </si>
  <si>
    <t>Jh gjh'k pUnz HkV~V</t>
  </si>
  <si>
    <t>dksV veksM+h</t>
  </si>
  <si>
    <t>iz'kkar dqekj pkSgku</t>
  </si>
  <si>
    <t>ehjiqj eqoktiqj</t>
  </si>
  <si>
    <t>izsek jktiwr</t>
  </si>
  <si>
    <t>jS/kki</t>
  </si>
  <si>
    <t>yksgk?kkV</t>
  </si>
  <si>
    <t xml:space="preserve">vuqt  </t>
  </si>
  <si>
    <t>[kjk;kftlksÅ]?kjkuk</t>
  </si>
  <si>
    <t xml:space="preserve">y{eh </t>
  </si>
  <si>
    <t xml:space="preserve">fgEEkriqj Cykd </t>
  </si>
  <si>
    <t>jekdkUr j;ky</t>
  </si>
  <si>
    <t>dksBM</t>
  </si>
  <si>
    <t xml:space="preserve">yksguk] rkdqyk </t>
  </si>
  <si>
    <t>vafdr dqekj</t>
  </si>
  <si>
    <t>[kkuiqj</t>
  </si>
  <si>
    <t xml:space="preserve">:rs'k dqekj </t>
  </si>
  <si>
    <t>eFkkuk ]iks xkso/kZuiqj</t>
  </si>
  <si>
    <t xml:space="preserve">ns'kjkt flag </t>
  </si>
  <si>
    <t xml:space="preserve">dksjhBdjky] </t>
  </si>
  <si>
    <t>jhuk nsoh</t>
  </si>
  <si>
    <t>[kMUtk dqrqciqj</t>
  </si>
  <si>
    <t>eksfgr jk.kk</t>
  </si>
  <si>
    <t>HkqfM+;k] Fkk:</t>
  </si>
  <si>
    <t>HkwM+k</t>
  </si>
  <si>
    <t xml:space="preserve">iadt Maxoky </t>
  </si>
  <si>
    <t xml:space="preserve">r;kM+h] </t>
  </si>
  <si>
    <t xml:space="preserve">nsoiz;kx </t>
  </si>
  <si>
    <t xml:space="preserve">iou dqekj </t>
  </si>
  <si>
    <t>eky/ku pkSM+</t>
  </si>
  <si>
    <t xml:space="preserve">euh"kk [kudk </t>
  </si>
  <si>
    <t xml:space="preserve">egrxkWo] </t>
  </si>
  <si>
    <t>fnO;k xksLokeh</t>
  </si>
  <si>
    <t>Jh eukst xksLokeh</t>
  </si>
  <si>
    <t>HkV~V fogkj dkykSuh</t>
  </si>
  <si>
    <t>_f"kds'k</t>
  </si>
  <si>
    <t xml:space="preserve">ALLAHABAD </t>
  </si>
  <si>
    <t>lfjrk jkuk</t>
  </si>
  <si>
    <t>Jh jke Hkjksls jkuk</t>
  </si>
  <si>
    <t>,tafu;k</t>
  </si>
  <si>
    <t xml:space="preserve">flrkjxat </t>
  </si>
  <si>
    <t>iou dqekj HkVV</t>
  </si>
  <si>
    <t>Jh xaxk nRr HkVV</t>
  </si>
  <si>
    <t>ek/koh e.My</t>
  </si>
  <si>
    <t xml:space="preserve">HARYANA </t>
  </si>
  <si>
    <t>iwtk VEVk</t>
  </si>
  <si>
    <t>Jh izse izdk'k VEVk</t>
  </si>
  <si>
    <t>eyku</t>
  </si>
  <si>
    <t>dukyhNhuk</t>
  </si>
  <si>
    <t>dfiy dqekj</t>
  </si>
  <si>
    <t>Jh fouksn dqekj</t>
  </si>
  <si>
    <t>xka/kh uxj</t>
  </si>
  <si>
    <t>egs'k flag</t>
  </si>
  <si>
    <t>Jh j.kohj flag /kEokZ.k</t>
  </si>
  <si>
    <t>eaxksyh</t>
  </si>
  <si>
    <t>vkjtw</t>
  </si>
  <si>
    <t>Jh misUnz dqekj</t>
  </si>
  <si>
    <t>ekSgEeniqj tV</t>
  </si>
  <si>
    <t>#M+dh</t>
  </si>
  <si>
    <t>euh"k oekZ</t>
  </si>
  <si>
    <t>Jh eFkqjkizlkn oekZ</t>
  </si>
  <si>
    <t>xksfcUniqj</t>
  </si>
  <si>
    <t>/khjt dqekj</t>
  </si>
  <si>
    <t>Jh jke yky</t>
  </si>
  <si>
    <t>reksyh Xohj</t>
  </si>
  <si>
    <t>csjhukx</t>
  </si>
  <si>
    <t>&gt;qiqypkSjk</t>
  </si>
  <si>
    <t>Vdkuk jksM</t>
  </si>
  <si>
    <t>Jh jktdqekj</t>
  </si>
  <si>
    <t>/kesZUnz flag</t>
  </si>
  <si>
    <t>fxfj;k</t>
  </si>
  <si>
    <t>eulwuk</t>
  </si>
  <si>
    <t>dylhj</t>
  </si>
  <si>
    <t>vk'kh"k pkSgku</t>
  </si>
  <si>
    <t>Jh cyoUr flag pkSgku</t>
  </si>
  <si>
    <t>ySalMkSu</t>
  </si>
  <si>
    <t>DFF</t>
  </si>
  <si>
    <t xml:space="preserve">mn~?kksf"krk fc"V </t>
  </si>
  <si>
    <t xml:space="preserve">dqfyax </t>
  </si>
  <si>
    <t xml:space="preserve">x.ks'k flag </t>
  </si>
  <si>
    <t>ckLrh] luxkM+</t>
  </si>
  <si>
    <t>yrk ik.Ms</t>
  </si>
  <si>
    <t>Jh gse pUnz iar</t>
  </si>
  <si>
    <t>rkjk dkVst</t>
  </si>
  <si>
    <t>ghjkMqWxjh</t>
  </si>
  <si>
    <t>lkSjo Mcjky</t>
  </si>
  <si>
    <t>Jh gjh'k pUnz Mcjky</t>
  </si>
  <si>
    <t>vferk dizoku</t>
  </si>
  <si>
    <t xml:space="preserve">cktiqj </t>
  </si>
  <si>
    <t>fpU;kyhlkSM+</t>
  </si>
  <si>
    <t>furs'k [kkrh</t>
  </si>
  <si>
    <t>Jh dqyJs"B [kkrh</t>
  </si>
  <si>
    <t>fcjxksyh</t>
  </si>
  <si>
    <t>xaxksyhgkV</t>
  </si>
  <si>
    <t>Jhuxj</t>
  </si>
  <si>
    <t>Jh vej flag</t>
  </si>
  <si>
    <t>Jh lkseiky flag</t>
  </si>
  <si>
    <t>lSfud dkykSuh</t>
  </si>
  <si>
    <t>Jh izse flag pkSgku</t>
  </si>
  <si>
    <t>tliqj [kqnZ</t>
  </si>
  <si>
    <t>ALLAHABAD BTC</t>
  </si>
  <si>
    <t>lksuw dqekj</t>
  </si>
  <si>
    <t>Jh bejr yky</t>
  </si>
  <si>
    <t>fpfM+;kiqj</t>
  </si>
  <si>
    <t>jk[kh d.kZoky</t>
  </si>
  <si>
    <t>Jh 'kh'kiky</t>
  </si>
  <si>
    <t>frydiqjh etjk</t>
  </si>
  <si>
    <t>egkjktiqj dyka</t>
  </si>
  <si>
    <t>lquhy dqekj usxh</t>
  </si>
  <si>
    <t>Jh ds'kj flg usxh</t>
  </si>
  <si>
    <t>lqHkk"k uxj</t>
  </si>
  <si>
    <t>lquhrk lkxj</t>
  </si>
  <si>
    <t>Jh dju flg</t>
  </si>
  <si>
    <t xml:space="preserve">cktiqj xkao </t>
  </si>
  <si>
    <t>vatyh lSuh</t>
  </si>
  <si>
    <t>Jh jkds'k dqekj</t>
  </si>
  <si>
    <t>Bldk</t>
  </si>
  <si>
    <t>vuq iiuS</t>
  </si>
  <si>
    <t>Jh jkts'k MkykdksVh</t>
  </si>
  <si>
    <t>ek¡ fxfjtk fogkj] ujflag rYyk</t>
  </si>
  <si>
    <t>fufru jkor</t>
  </si>
  <si>
    <t>euh"k iVoky</t>
  </si>
  <si>
    <t>Jh flrkc flag iVoky</t>
  </si>
  <si>
    <t xml:space="preserve">lqHkk"kuxj  </t>
  </si>
  <si>
    <t>ik:y fc"V</t>
  </si>
  <si>
    <t>Jh chñ,lñ fc"V</t>
  </si>
  <si>
    <t>dkiM+</t>
  </si>
  <si>
    <t>eukst pUnz nsorqY;</t>
  </si>
  <si>
    <t>Jh iwju pUnz nsorqY;</t>
  </si>
  <si>
    <t>eksg.kk</t>
  </si>
  <si>
    <t>pkS[kqfV;k</t>
  </si>
  <si>
    <t>fnokdj Maxoky</t>
  </si>
  <si>
    <t>Jh [kq'kh jke Maxoky</t>
  </si>
  <si>
    <t>vfeYM+k</t>
  </si>
  <si>
    <t>xkSeq[k tk[k.kh/kkj</t>
  </si>
  <si>
    <t>tax/kkj iV~Vh</t>
  </si>
  <si>
    <t>pk[kfM+/kkj</t>
  </si>
  <si>
    <t>jtuh jkuk</t>
  </si>
  <si>
    <t xml:space="preserve">Jh iwju flag </t>
  </si>
  <si>
    <t>nhid flag uxjdksVh</t>
  </si>
  <si>
    <t>Jh x.ks'k flag uxjdksVh</t>
  </si>
  <si>
    <t>iaruxj</t>
  </si>
  <si>
    <t>Jh lqjsUnz flag</t>
  </si>
  <si>
    <t>pdjiqj</t>
  </si>
  <si>
    <t xml:space="preserve">f=os.kh ef.k f=ikBh </t>
  </si>
  <si>
    <t xml:space="preserve">Hk.Mkjhckx </t>
  </si>
  <si>
    <t xml:space="preserve">lat; yky </t>
  </si>
  <si>
    <t>jes'k yky</t>
  </si>
  <si>
    <t xml:space="preserve">dkUnh </t>
  </si>
  <si>
    <t xml:space="preserve"> 'kqHke dU;ky</t>
  </si>
  <si>
    <t>Jh izdk'k pUnz dU;ky</t>
  </si>
  <si>
    <t xml:space="preserve">v'kiky flag </t>
  </si>
  <si>
    <t>izfeyk nsoh</t>
  </si>
  <si>
    <t>Jh 'kjohj flag</t>
  </si>
  <si>
    <t>ikSM+h[kky</t>
  </si>
  <si>
    <t>lksuh jkor</t>
  </si>
  <si>
    <t>Jh jktsUnz flag</t>
  </si>
  <si>
    <t>fdjlky</t>
  </si>
  <si>
    <t>fdjlky] xSjlS.k</t>
  </si>
  <si>
    <t xml:space="preserve">vatuk </t>
  </si>
  <si>
    <t xml:space="preserve">d`".kfogkj dkyksuh </t>
  </si>
  <si>
    <t>izdk'k flag</t>
  </si>
  <si>
    <t>Jh nyhi flag</t>
  </si>
  <si>
    <t>mn;iqj</t>
  </si>
  <si>
    <t>tkudh</t>
  </si>
  <si>
    <t>Jh txr flag</t>
  </si>
  <si>
    <t>cxksjh</t>
  </si>
  <si>
    <t>gkf"kZy HkVokM+h</t>
  </si>
  <si>
    <t>dey jLrksxh</t>
  </si>
  <si>
    <t>Jh jk/ks ';ke jLrksxh</t>
  </si>
  <si>
    <t>vuqdEik</t>
  </si>
  <si>
    <t>xcj flg</t>
  </si>
  <si>
    <t>xk¡/khuxj]</t>
  </si>
  <si>
    <t xml:space="preserve">d.kZiz;kx </t>
  </si>
  <si>
    <t>eerk ik.Ms</t>
  </si>
  <si>
    <t>ruqt flag cksjk</t>
  </si>
  <si>
    <t>Jh ujsUnz flag cksjk</t>
  </si>
  <si>
    <t xml:space="preserve">vfer vxzoky </t>
  </si>
  <si>
    <t>fi;w"k ikf.k foey</t>
  </si>
  <si>
    <t>Jh jke ckcw foey</t>
  </si>
  <si>
    <t>rjyk vkeokyk</t>
  </si>
  <si>
    <t>xqUBh</t>
  </si>
  <si>
    <t xml:space="preserve">didksV </t>
  </si>
  <si>
    <t>iznhi dqekj</t>
  </si>
  <si>
    <t>cqYykokyk</t>
  </si>
  <si>
    <t>egjx¡ko</t>
  </si>
  <si>
    <t xml:space="preserve">uohrk pkSgku </t>
  </si>
  <si>
    <t xml:space="preserve">cqMksxh </t>
  </si>
  <si>
    <t>usgk eksgu</t>
  </si>
  <si>
    <t>Jh pUnzeksgu</t>
  </si>
  <si>
    <t>Mkaxw dkal[ksr</t>
  </si>
  <si>
    <t>nh{kk</t>
  </si>
  <si>
    <t>ALLHABAD      (BTC)</t>
  </si>
  <si>
    <t xml:space="preserve">euh"kk pkSgku </t>
  </si>
  <si>
    <t xml:space="preserve">efgiky flag pkSgku </t>
  </si>
  <si>
    <t xml:space="preserve">lSlk </t>
  </si>
  <si>
    <t>fojsUnz flag</t>
  </si>
  <si>
    <t>la/;k</t>
  </si>
  <si>
    <t>Jh xaxk flag</t>
  </si>
  <si>
    <t>/ke.Miqj</t>
  </si>
  <si>
    <t>fuEcwpSM+ dksV}kj</t>
  </si>
  <si>
    <t>vkjrh</t>
  </si>
  <si>
    <t>PARYAGRAJ</t>
  </si>
  <si>
    <t>iqñ</t>
  </si>
  <si>
    <t>eñ</t>
  </si>
  <si>
    <t>foeyk tks'kh</t>
  </si>
  <si>
    <t xml:space="preserve">fgekuh </t>
  </si>
  <si>
    <t xml:space="preserve">nhi pUnz </t>
  </si>
  <si>
    <t xml:space="preserve">Njck </t>
  </si>
  <si>
    <t>Jh eksgu clfy;ky</t>
  </si>
  <si>
    <t>iksuh d.MkjL;w</t>
  </si>
  <si>
    <t xml:space="preserve"> ?kulkyh</t>
  </si>
  <si>
    <t>vejnhi</t>
  </si>
  <si>
    <t xml:space="preserve">bnjh'kiqj </t>
  </si>
  <si>
    <t>v:.k flag eVoku</t>
  </si>
  <si>
    <t>NksVhe.kh</t>
  </si>
  <si>
    <t>fnus'kiqj</t>
  </si>
  <si>
    <t>nsos'k tks'kh</t>
  </si>
  <si>
    <t>Jh f=yksd pUnz tks'kh</t>
  </si>
  <si>
    <t>bUnzkuxj&amp;2fcUnq[kRrk</t>
  </si>
  <si>
    <t>vatyh flag</t>
  </si>
  <si>
    <t>Jh tloUr flag</t>
  </si>
  <si>
    <t>Jh ukFk uxj jsyos jksM</t>
  </si>
  <si>
    <t>pksirk</t>
  </si>
  <si>
    <t xml:space="preserve">uhye [kkrh </t>
  </si>
  <si>
    <t xml:space="preserve">nhoku flag esgrk </t>
  </si>
  <si>
    <t xml:space="preserve">U;w lsjkikVk </t>
  </si>
  <si>
    <t xml:space="preserve">izfrHkk flag </t>
  </si>
  <si>
    <t xml:space="preserve">ykyckx] Qwyckx </t>
  </si>
  <si>
    <t>cgknjkckn</t>
  </si>
  <si>
    <t>jk;lh</t>
  </si>
  <si>
    <t>xkSfjdk</t>
  </si>
  <si>
    <t>Jh czã flag ;kno</t>
  </si>
  <si>
    <t>eksguiqjk</t>
  </si>
  <si>
    <t xml:space="preserve">lqjsUnz flag </t>
  </si>
  <si>
    <t>oUnuk</t>
  </si>
  <si>
    <t>fuxkj</t>
  </si>
  <si>
    <t>Jh ubZe vgen</t>
  </si>
  <si>
    <t>87 ekSñ yDljh</t>
  </si>
  <si>
    <t>usgk jkor</t>
  </si>
  <si>
    <t>dqy'ks[kj</t>
  </si>
  <si>
    <t>Jh :ipUnz</t>
  </si>
  <si>
    <t>egkjktiqj dykW</t>
  </si>
  <si>
    <t>fuf/k feJk</t>
  </si>
  <si>
    <t>Jh f'kokuUn feJk</t>
  </si>
  <si>
    <t>Jh cychj flag</t>
  </si>
  <si>
    <t>Jh fot; dqekj 'kekZ</t>
  </si>
  <si>
    <t>uUnfogkj dkWyksuh</t>
  </si>
  <si>
    <t xml:space="preserve">vpZuk xkSre </t>
  </si>
  <si>
    <t xml:space="preserve">xkze&amp;pkSaxkoNhuk] </t>
  </si>
  <si>
    <t>dsoy izlkn vk;kZ</t>
  </si>
  <si>
    <t>cksgkyk</t>
  </si>
  <si>
    <t>cqPkM+[kkuk</t>
  </si>
  <si>
    <t xml:space="preserve">[kcMksyh </t>
  </si>
  <si>
    <t>RAMNAGAR (BTC)</t>
  </si>
  <si>
    <t>Jh [ksejkt eSBkuh</t>
  </si>
  <si>
    <t>Jh nfeZ;ku flag</t>
  </si>
  <si>
    <t>Allhabad(UP)</t>
  </si>
  <si>
    <t>Jh Hkwiky flag esgrk</t>
  </si>
  <si>
    <t>fVgjh xM+oky</t>
  </si>
  <si>
    <t xml:space="preserve">y{e.k flag </t>
  </si>
  <si>
    <t>Jh ohj flag</t>
  </si>
  <si>
    <t>Hkxruiqj</t>
  </si>
  <si>
    <t>deykifr Hkou</t>
  </si>
  <si>
    <t>Jh xksiky flag</t>
  </si>
  <si>
    <t xml:space="preserve">xtsUnz flag </t>
  </si>
  <si>
    <t>t;gjh[kky</t>
  </si>
  <si>
    <t>UkUniqj ineiqj</t>
  </si>
  <si>
    <t>ikSM+hx&lt;+oky</t>
  </si>
  <si>
    <t>Jh /kwe flag jkor</t>
  </si>
  <si>
    <t>vrqyef.k f=ikBh</t>
  </si>
  <si>
    <t>dksV</t>
  </si>
  <si>
    <t>ieL;kjh iV~Vh] nsofolkSuk</t>
  </si>
  <si>
    <t xml:space="preserve">Jh fd'ku yky vxzoky </t>
  </si>
  <si>
    <t xml:space="preserve">C;w¡x </t>
  </si>
  <si>
    <t>nsossUnz flag</t>
  </si>
  <si>
    <t>Jh nqxkZ flag</t>
  </si>
  <si>
    <t>lquhy flag</t>
  </si>
  <si>
    <t>Jh cychj flag fc"V</t>
  </si>
  <si>
    <t xml:space="preserve">Jh egkohj flag </t>
  </si>
  <si>
    <t>eYyk dQYVk</t>
  </si>
  <si>
    <t>Jh 'kkfUr flag</t>
  </si>
  <si>
    <t xml:space="preserve">xksj[kiqj]djuiqj </t>
  </si>
  <si>
    <t xml:space="preserve">ySUlMkSu </t>
  </si>
  <si>
    <t>Jh d`iky flag xkSre</t>
  </si>
  <si>
    <t>xkze xkSre LVsV lqxj fey]oS'kkyh dkWyksuh</t>
  </si>
  <si>
    <t>Jh vksñihñ jk.kk</t>
  </si>
  <si>
    <t xml:space="preserve">chñchñ flga </t>
  </si>
  <si>
    <t>dk.MbZ</t>
  </si>
  <si>
    <t xml:space="preserve"> nsoiz;kx</t>
  </si>
  <si>
    <t>Mksc][kjlkM+h</t>
  </si>
  <si>
    <t>eky fudVxksy ekdsZsV</t>
  </si>
  <si>
    <t>fljik d.kZiz;kx</t>
  </si>
  <si>
    <t>lquVkd</t>
  </si>
  <si>
    <t>xzkñ&amp;fiy[kksyh jkuh[ksr</t>
  </si>
  <si>
    <t>okMZuñ7xnjiqj</t>
  </si>
  <si>
    <t>vkbZñVhñvkbZñ peksyh</t>
  </si>
  <si>
    <t>xzkñ&amp;Hkn~;wu lq;kyckM+h</t>
  </si>
  <si>
    <t xml:space="preserve">e.Mylsjk] iksñ e.Mylsjk </t>
  </si>
  <si>
    <t xml:space="preserve">xzke ikyh] iskñ clqdsnkj </t>
  </si>
  <si>
    <t>nqxkZ eafnj okMZ uñ&amp;4</t>
  </si>
  <si>
    <t>,QñvkjñvkbZñ</t>
  </si>
  <si>
    <t>xzkñ&amp;HkkSxknsoyh</t>
  </si>
  <si>
    <t>xkze dS+=h iksñefV;kok</t>
  </si>
  <si>
    <t>xzke  izrkiiqj o iksñ izrkiiqj</t>
  </si>
  <si>
    <t xml:space="preserve">okMZ uañ 7 laxe dkyksuh tliqj </t>
  </si>
  <si>
    <t xml:space="preserve">iY;wM+k] iksñ lkses'oj </t>
  </si>
  <si>
    <t>xzke o iksñ [kkuiqj czg~eiqj</t>
  </si>
  <si>
    <t xml:space="preserve">yEkdq.Mh iksñ dqylkjh </t>
  </si>
  <si>
    <t xml:space="preserve">dUls: iksñcM+dksV </t>
  </si>
  <si>
    <t>okMZ uñ&amp;5 jkeuxhuk xyh</t>
  </si>
  <si>
    <t>thñvkbZñlh dSEil dkyksuh</t>
  </si>
  <si>
    <t xml:space="preserve">iqñ </t>
  </si>
  <si>
    <t xml:space="preserve">eñ </t>
  </si>
  <si>
    <t>yn~;qM+k</t>
  </si>
  <si>
    <t>nU;k</t>
  </si>
  <si>
    <t>fdjlkyh]dqygku]lg=/kkjk</t>
  </si>
  <si>
    <t>M[k;kVxkWo jktx&lt;+h</t>
  </si>
  <si>
    <t>lkSuh</t>
  </si>
  <si>
    <t>eky</t>
  </si>
  <si>
    <t>?kVcxM+ okMZ</t>
  </si>
  <si>
    <t xml:space="preserve">Jh gksjh flag </t>
  </si>
  <si>
    <t>iwtk fc"V</t>
  </si>
  <si>
    <t xml:space="preserve">Jh jktiky flag </t>
  </si>
  <si>
    <t>Jh egsUnz flag</t>
  </si>
  <si>
    <t xml:space="preserve"> 'ke'ksjx&lt;+</t>
  </si>
  <si>
    <t>SCIENCE OTHER</t>
  </si>
  <si>
    <t xml:space="preserve">Jh xqeku flag </t>
  </si>
  <si>
    <t xml:space="preserve">Jh Hkqou pUnz dk.Miky </t>
  </si>
  <si>
    <t>nh{kk vf/kdkjh</t>
  </si>
  <si>
    <t xml:space="preserve">Jh fxjh'k jke vk;kZ </t>
  </si>
  <si>
    <t>pydkuk] gf"kZyk</t>
  </si>
  <si>
    <t>me:[kqnZ</t>
  </si>
  <si>
    <t>xsaoyk</t>
  </si>
  <si>
    <t>xsaoyk] czge[kky] Mq.Mk</t>
  </si>
  <si>
    <t>Lokfr</t>
  </si>
  <si>
    <t xml:space="preserve">pkSlyh] </t>
  </si>
  <si>
    <t xml:space="preserve">Jh cph flag yVoky </t>
  </si>
  <si>
    <t>eksfr;kikFkj</t>
  </si>
  <si>
    <t>Jh mEesn flag</t>
  </si>
  <si>
    <t xml:space="preserve">Jh mes'k pUnz iar </t>
  </si>
  <si>
    <t xml:space="preserve">Jh jfoUnz Bkdqj </t>
  </si>
  <si>
    <t>Jh xtsUnz flag t;kM+k</t>
  </si>
  <si>
    <t xml:space="preserve">dehZ </t>
  </si>
  <si>
    <t>dehZ didksV</t>
  </si>
  <si>
    <t>fots;rk fc"V</t>
  </si>
  <si>
    <t>Jh izzse flag fc"V</t>
  </si>
  <si>
    <t>ikSMhx&lt;+oky</t>
  </si>
  <si>
    <t>Jh ds'kj flg</t>
  </si>
  <si>
    <t>cM+ksyk</t>
  </si>
  <si>
    <t xml:space="preserve">Jh vkse dqekj xxZ </t>
  </si>
  <si>
    <t xml:space="preserve">Jh jes'k pUnz </t>
  </si>
  <si>
    <t>Jh ukjk;.k flg</t>
  </si>
  <si>
    <t>Jh nkSyr jke</t>
  </si>
  <si>
    <t xml:space="preserve">Jh nkSyr flag </t>
  </si>
  <si>
    <t xml:space="preserve">Jh nsodh uUnu yksguh </t>
  </si>
  <si>
    <t xml:space="preserve">fiz;adk yksguh </t>
  </si>
  <si>
    <t>Jh /khj flag</t>
  </si>
  <si>
    <t xml:space="preserve">Jh pSuflag </t>
  </si>
  <si>
    <t xml:space="preserve">Jh iq:"kksRRke Maxoky </t>
  </si>
  <si>
    <t xml:space="preserve">Jh dSyk'k pUnz </t>
  </si>
  <si>
    <t xml:space="preserve">Jh foØe flag [kudk </t>
  </si>
  <si>
    <t>Jh e/kqlwnu e.My</t>
  </si>
  <si>
    <t>fcfiu HkV~V</t>
  </si>
  <si>
    <t>Jh ,eñ,eñ HkV~V</t>
  </si>
  <si>
    <t>Jh gjsUnz pkSgku</t>
  </si>
  <si>
    <t>fdjuyrk pkSgku</t>
  </si>
  <si>
    <t xml:space="preserve"> f'kokafdr ykspd</t>
  </si>
  <si>
    <t xml:space="preserve">Jh jke lwjr ;kno </t>
  </si>
  <si>
    <t>Jh gkfde flg</t>
  </si>
  <si>
    <t xml:space="preserve">Jh fot;iky </t>
  </si>
  <si>
    <t>vU;</t>
  </si>
  <si>
    <t>Mh-,y-,M- fyf[kr iw.kkZd</t>
  </si>
  <si>
    <t>ART OTHER</t>
  </si>
  <si>
    <t>uxkjh xkWo</t>
  </si>
  <si>
    <t>izKk ik.Ms;</t>
  </si>
  <si>
    <t>Jh jkds'k pUnz ik.Ms;</t>
  </si>
  <si>
    <t>Jhd`".k j;ky</t>
  </si>
  <si>
    <t>fiLrkSj ukudeRrk</t>
  </si>
  <si>
    <t>TkokM+h dMkjk</t>
  </si>
  <si>
    <t>Jh  'kkscu jke</t>
  </si>
  <si>
    <t>cy[ksMk</t>
  </si>
  <si>
    <t>Jh lqjs'k jke</t>
  </si>
  <si>
    <t>iq0</t>
  </si>
  <si>
    <t>eukst dqekj</t>
  </si>
  <si>
    <t xml:space="preserve">lkSMys[k </t>
  </si>
  <si>
    <t xml:space="preserve">xkM+xkao </t>
  </si>
  <si>
    <t>RAMNAGER</t>
  </si>
  <si>
    <t>foØze flag nsoM+h</t>
  </si>
  <si>
    <t>vf/keku vad</t>
  </si>
  <si>
    <t>Øzñ lañ</t>
  </si>
  <si>
    <t>dUVªksy uñ</t>
  </si>
  <si>
    <t>rglhy@CykWd</t>
  </si>
  <si>
    <t>tUefrfFk</t>
  </si>
  <si>
    <t>Mhñ ,yñ ,Mñ dk izfr</t>
  </si>
  <si>
    <t>Mhñ,yñ,Mñ dk xq.kkad</t>
  </si>
  <si>
    <t>Mh-,y-,M- o"kZ</t>
  </si>
  <si>
    <t>Vh-bZ-Vh-izkIrkad</t>
  </si>
  <si>
    <t>Vh-bZ-Vh- iw.kkZad</t>
  </si>
  <si>
    <t>Vh-bZ-Vh-c"kZ</t>
  </si>
  <si>
    <t>;w-Vh-bZ-Vh-@lh-Vh-bZ-Vh-</t>
  </si>
  <si>
    <t>Vh-bZ-Vh- izfr'kr</t>
  </si>
  <si>
    <t>Vh-bZ-Vh-xq.kkad</t>
  </si>
  <si>
    <t>lkekU;&amp; foKku</t>
  </si>
  <si>
    <t>dfj'ek jkor</t>
  </si>
  <si>
    <t>fot; flag jkor</t>
  </si>
  <si>
    <t>/kjeiqj</t>
  </si>
  <si>
    <t>Øñlañ</t>
  </si>
  <si>
    <t>dUVªksy uEcj</t>
  </si>
  <si>
    <t>vH;FkhZ dk uke</t>
  </si>
  <si>
    <t>xzke@eksgYyk</t>
  </si>
  <si>
    <t>CykWd@ rglhy@'kgj</t>
  </si>
  <si>
    <t xml:space="preserve">vU; </t>
  </si>
  <si>
    <t>gkbZñ izkIrkad</t>
  </si>
  <si>
    <t>gkbZñ iw.kkZad</t>
  </si>
  <si>
    <t>gkbZñ izfrñ</t>
  </si>
  <si>
    <t>gkbZñ xq.kkad</t>
  </si>
  <si>
    <t>b.Vj izkIrkad</t>
  </si>
  <si>
    <t>b.Vj iw.kkZad</t>
  </si>
  <si>
    <t>b.Vñ izfrñ</t>
  </si>
  <si>
    <t>b.Vj xq.kkad</t>
  </si>
  <si>
    <t>LukRkd izkIrkad</t>
  </si>
  <si>
    <t>LukRkd iw.kkZad</t>
  </si>
  <si>
    <t>LukRkd izfrñ</t>
  </si>
  <si>
    <t>LukRkd xq.kkad</t>
  </si>
  <si>
    <t>chñ,Mñ fyf[kr izkIrkad</t>
  </si>
  <si>
    <t>chñ,Mñ fyf[kr iw.kkZad</t>
  </si>
  <si>
    <t>chñ,Mñ fyf[kr izfrñ</t>
  </si>
  <si>
    <t>chñ,Mñ fyf[kr xq.kkad</t>
  </si>
  <si>
    <t>chñ,Mñiz;ksñ izkIrkad</t>
  </si>
  <si>
    <t>chñ,Mñ iz;ksñ iw.kkZad</t>
  </si>
  <si>
    <t>chñ,Mñ iz;ksñ izfrñ</t>
  </si>
  <si>
    <t>chñ,Mñ iz;ksñ xq.kkad</t>
  </si>
  <si>
    <t>chñ,Mñ o"kZZ</t>
  </si>
  <si>
    <t>VhñbZñVhñ izkIrkad</t>
  </si>
  <si>
    <t>VhñbZñVhñ iw.kkZad</t>
  </si>
  <si>
    <t>;wñVhñbZñVhñ@lhñVhñbZñ izfrñ</t>
  </si>
  <si>
    <t>;wñVhñbZñVhñ@lhñVhñbZñVhñ xq.kkad</t>
  </si>
  <si>
    <t>;wñVhñbZñVhñ@lhñVhñbZñVhñ o"kZ</t>
  </si>
  <si>
    <t>;wñVhñbZñVhñ@lhñVhñbZñVhñ</t>
  </si>
  <si>
    <t>;wñVhñbZñVhñ@lhñVhñbZñVhñ izkIrkad</t>
  </si>
  <si>
    <t>;wñVhñbZñVhñ@lhñVhñbZñVhñ iw.kkZad</t>
  </si>
  <si>
    <t>Lokfr 'kekZ</t>
  </si>
  <si>
    <t>Jh iznhi dqekj 'kekZ</t>
  </si>
  <si>
    <t>dk;Lfkku</t>
  </si>
  <si>
    <t>Jh osn izdk'k iqjksfgr</t>
  </si>
  <si>
    <t>ohjHknz ekxZ</t>
  </si>
  <si>
    <t>ljkst 'kekZ</t>
  </si>
  <si>
    <t>Jh xksiky nRr Qqykjk</t>
  </si>
  <si>
    <t>u;k xkWo dVku pksjkxfy;k</t>
  </si>
  <si>
    <t>egkohj izlkn ikyhoky</t>
  </si>
  <si>
    <t>Kkunhi ikyhoky</t>
  </si>
  <si>
    <t>foukyh</t>
  </si>
  <si>
    <t>fVgjhx&lt;++oky</t>
  </si>
  <si>
    <t>vt; dqekj</t>
  </si>
  <si>
    <t xml:space="preserve">vkUkUn flag </t>
  </si>
  <si>
    <t xml:space="preserve">vorkj flag </t>
  </si>
  <si>
    <t>ukjk;.kcxM</t>
  </si>
  <si>
    <t>lkkekU; &amp; xf.kr</t>
  </si>
  <si>
    <t>lkkekU; &amp; foKku vU;</t>
  </si>
  <si>
    <t>lkekU; &amp; fgUnh</t>
  </si>
  <si>
    <t>lkekU; &amp; vaxzsth</t>
  </si>
  <si>
    <t>lkekU;&amp; ekUfodh oxZ</t>
  </si>
  <si>
    <t>vU; fiNM+k oxZ&amp; foKku</t>
  </si>
  <si>
    <t>vU; fiNM+k oxZ&amp; xf.kr</t>
  </si>
  <si>
    <t>vU; fiNM+k oxZ&amp; foKku vU;</t>
  </si>
  <si>
    <t>vU; fiNM+k oxZ&amp; fgUnh</t>
  </si>
  <si>
    <t>vU; fiNM+k oxZ&amp; vaxzsth</t>
  </si>
  <si>
    <t>vU; fiNM+k oxZ&amp; ekufodh oxZ</t>
  </si>
  <si>
    <t>vuqlwfpr tkfr&amp; foKku</t>
  </si>
  <si>
    <t>vuqlwfpr tkfr&amp; xf.kr</t>
  </si>
  <si>
    <t>vuqlwfpr tkfr&amp; foKku vU;</t>
  </si>
  <si>
    <t>vuqlwfpr tkfr&amp; fgUnh</t>
  </si>
  <si>
    <t>vuqlwfpr tkfr&amp; vaxzsth</t>
  </si>
  <si>
    <t>vuqlwfpr tkfr&amp; ekufodh oxZ</t>
  </si>
  <si>
    <t>vuqlwfpr tutkfr&amp; foKku</t>
  </si>
  <si>
    <t>vuqlwfpr tutkfr&amp; xf.kr</t>
  </si>
  <si>
    <t>vuqlwfpr tutkfr&amp; foKku vU;</t>
  </si>
  <si>
    <t>vuqlwfpr tutkfr&amp; vaxzsth</t>
  </si>
  <si>
    <t>vuqlwfpr tutkfr&amp; ekufodh oxZ</t>
  </si>
  <si>
    <t>eukst f?kfYM;ky</t>
  </si>
  <si>
    <t>Jh Hkxorh izlkn f?kfYM;ky</t>
  </si>
  <si>
    <t>Mkax ,sBk.kk</t>
  </si>
  <si>
    <t>ikSM+h x&lt;+++oky</t>
  </si>
  <si>
    <t>lkekU;&amp; foKku vU;</t>
  </si>
  <si>
    <t>cqf}oYyHk</t>
  </si>
  <si>
    <t>Jh firkEcj</t>
  </si>
  <si>
    <t>dQYVk</t>
  </si>
  <si>
    <t>daQYVk</t>
  </si>
  <si>
    <t>vuqlwfpr tkfr &amp; ekufodh oxZ ¼2008½</t>
  </si>
  <si>
    <t>dkQyhxSj</t>
  </si>
  <si>
    <t>ftyk f'k{kk vf/kdkjh¼izkñ f'kñ½</t>
  </si>
  <si>
    <t>nhoku flag</t>
  </si>
  <si>
    <t>Jh nyohj flag</t>
  </si>
  <si>
    <t>lU;kfl;ksokyk</t>
  </si>
  <si>
    <t>eqDrk HkV~V</t>
  </si>
  <si>
    <t>Jh jktsUnz flag uokuh</t>
  </si>
  <si>
    <t>eUrksyk</t>
  </si>
  <si>
    <t>tkxs'oj</t>
  </si>
  <si>
    <t>foeyk</t>
  </si>
  <si>
    <t>Jh jke flag jkor</t>
  </si>
  <si>
    <t>iwue 'kkgh</t>
  </si>
  <si>
    <t>Jh tud cgknqj 'kkgh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</si>
</sst>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dd\-mmm\-yy;@"/>
    <numFmt numFmtId="166" formatCode="0.0;[Red]0.0"/>
    <numFmt numFmtId="167" formatCode="0;[Red]0"/>
    <numFmt numFmtId="168" formatCode="[$-409]dd/mmm/yy;@"/>
    <numFmt numFmtId="169" formatCode="[$-409]d/mmm/yyyy;@"/>
    <numFmt numFmtId="170" formatCode="0.00;[Red]0.00"/>
    <numFmt numFmtId="171" formatCode="[$-409]d/mmm/yy;@"/>
    <numFmt numFmtId="172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Kruti Dev 010"/>
      <family val="0"/>
    </font>
    <font>
      <sz val="13"/>
      <name val="Kruti Dev 010"/>
      <family val="0"/>
    </font>
    <font>
      <sz val="11"/>
      <name val="Kruti Dev 010"/>
      <family val="0"/>
    </font>
    <font>
      <sz val="12"/>
      <name val="Kruti Dev 010"/>
      <family val="0"/>
    </font>
    <font>
      <sz val="10"/>
      <name val="Times New Roman"/>
      <family val="1"/>
    </font>
    <font>
      <sz val="9"/>
      <name val="Kruti Dev 010"/>
      <family val="0"/>
    </font>
    <font>
      <sz val="9"/>
      <name val="Times New Roman"/>
      <family val="1"/>
    </font>
    <font>
      <sz val="8"/>
      <name val="Kruti Dev 010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25.3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sz val="11"/>
      <color indexed="8"/>
      <name val="Kruti Dev 010"/>
      <family val="0"/>
    </font>
    <font>
      <sz val="10"/>
      <name val="Calibri"/>
      <family val="2"/>
    </font>
    <font>
      <sz val="9"/>
      <name val="Calibri"/>
      <family val="2"/>
    </font>
    <font>
      <sz val="12"/>
      <color indexed="8"/>
      <name val="Kruti Dev 010"/>
      <family val="0"/>
    </font>
    <font>
      <sz val="13"/>
      <name val="Calibri"/>
      <family val="2"/>
    </font>
    <font>
      <sz val="8"/>
      <name val="Calibri"/>
      <family val="2"/>
    </font>
    <font>
      <sz val="14"/>
      <color indexed="8"/>
      <name val="Kruti Dev 010"/>
      <family val="0"/>
    </font>
    <font>
      <sz val="16"/>
      <color indexed="8"/>
      <name val="Kruti Dev 010"/>
      <family val="0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25.3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2"/>
      <color theme="1"/>
      <name val="Kruti Dev 010"/>
      <family val="0"/>
    </font>
    <font>
      <sz val="11"/>
      <color theme="1"/>
      <name val="Kruti Dev 010"/>
      <family val="0"/>
    </font>
    <font>
      <sz val="12"/>
      <color theme="1"/>
      <name val="Calibri"/>
      <family val="2"/>
    </font>
    <font>
      <sz val="14"/>
      <color theme="1"/>
      <name val="Kruti Dev 010"/>
      <family val="0"/>
    </font>
    <font>
      <sz val="16"/>
      <color theme="1"/>
      <name val="Kruti Dev 010"/>
      <family val="0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27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2" fontId="27" fillId="33" borderId="10" xfId="0" applyNumberFormat="1" applyFont="1" applyFill="1" applyBorder="1" applyAlignment="1">
      <alignment vertical="top"/>
    </xf>
    <xf numFmtId="0" fontId="2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27" fillId="33" borderId="10" xfId="0" applyNumberFormat="1" applyFont="1" applyFill="1" applyBorder="1" applyAlignment="1">
      <alignment horizontal="left" vertical="center" wrapText="1"/>
    </xf>
    <xf numFmtId="0" fontId="27" fillId="33" borderId="10" xfId="0" applyFont="1" applyFill="1" applyBorder="1" applyAlignment="1">
      <alignment horizontal="left" vertical="center" wrapText="1"/>
    </xf>
    <xf numFmtId="168" fontId="27" fillId="33" borderId="10" xfId="0" applyNumberFormat="1" applyFont="1" applyFill="1" applyBorder="1" applyAlignment="1">
      <alignment horizontal="left" vertical="center" wrapText="1"/>
    </xf>
    <xf numFmtId="164" fontId="27" fillId="33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top"/>
    </xf>
    <xf numFmtId="2" fontId="5" fillId="33" borderId="10" xfId="0" applyNumberFormat="1" applyFont="1" applyFill="1" applyBorder="1" applyAlignment="1">
      <alignment horizontal="center" vertical="top" wrapText="1"/>
    </xf>
    <xf numFmtId="164" fontId="4" fillId="33" borderId="10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164" fontId="4" fillId="33" borderId="0" xfId="0" applyNumberFormat="1" applyFont="1" applyFill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left" vertical="center" wrapText="1"/>
    </xf>
    <xf numFmtId="0" fontId="27" fillId="33" borderId="11" xfId="0" applyFont="1" applyFill="1" applyBorder="1" applyAlignment="1">
      <alignment horizontal="center" vertical="center" wrapText="1"/>
    </xf>
    <xf numFmtId="165" fontId="27" fillId="33" borderId="10" xfId="0" applyNumberFormat="1" applyFont="1" applyFill="1" applyBorder="1" applyAlignment="1">
      <alignment horizontal="left" vertical="center" wrapText="1"/>
    </xf>
    <xf numFmtId="165" fontId="27" fillId="33" borderId="10" xfId="0" applyNumberFormat="1" applyFont="1" applyFill="1" applyBorder="1" applyAlignment="1">
      <alignment horizontal="center" vertical="center" wrapText="1"/>
    </xf>
    <xf numFmtId="171" fontId="27" fillId="33" borderId="10" xfId="0" applyNumberFormat="1" applyFont="1" applyFill="1" applyBorder="1" applyAlignment="1">
      <alignment horizontal="left" vertical="center" wrapText="1"/>
    </xf>
    <xf numFmtId="164" fontId="27" fillId="33" borderId="10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164" fontId="4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27" fillId="33" borderId="10" xfId="0" applyFont="1" applyFill="1" applyBorder="1" applyAlignment="1">
      <alignment horizontal="center" vertical="top"/>
    </xf>
    <xf numFmtId="164" fontId="27" fillId="33" borderId="10" xfId="0" applyNumberFormat="1" applyFont="1" applyFill="1" applyBorder="1" applyAlignment="1">
      <alignment horizontal="left" vertical="top" wrapText="1"/>
    </xf>
    <xf numFmtId="2" fontId="32" fillId="33" borderId="10" xfId="0" applyNumberFormat="1" applyFont="1" applyFill="1" applyBorder="1" applyAlignment="1">
      <alignment vertical="top"/>
    </xf>
    <xf numFmtId="0" fontId="32" fillId="33" borderId="10" xfId="0" applyFont="1" applyFill="1" applyBorder="1" applyAlignment="1">
      <alignment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 applyProtection="1">
      <alignment horizontal="center" vertical="center" wrapText="1"/>
      <protection/>
    </xf>
    <xf numFmtId="0" fontId="27" fillId="33" borderId="10" xfId="0" applyFont="1" applyFill="1" applyBorder="1" applyAlignment="1">
      <alignment horizontal="center" vertical="top" wrapText="1"/>
    </xf>
    <xf numFmtId="2" fontId="32" fillId="33" borderId="10" xfId="0" applyNumberFormat="1" applyFont="1" applyFill="1" applyBorder="1" applyAlignment="1">
      <alignment vertical="top" wrapText="1"/>
    </xf>
    <xf numFmtId="0" fontId="32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32" fillId="33" borderId="10" xfId="0" applyFont="1" applyFill="1" applyBorder="1" applyAlignment="1">
      <alignment horizontal="center" vertical="top" wrapText="1"/>
    </xf>
    <xf numFmtId="0" fontId="32" fillId="33" borderId="10" xfId="0" applyFont="1" applyFill="1" applyBorder="1" applyAlignment="1">
      <alignment horizontal="center" vertical="center" wrapText="1"/>
    </xf>
    <xf numFmtId="1" fontId="3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top" wrapText="1"/>
    </xf>
    <xf numFmtId="168" fontId="32" fillId="33" borderId="10" xfId="0" applyNumberFormat="1" applyFont="1" applyFill="1" applyBorder="1" applyAlignment="1">
      <alignment vertical="center" wrapText="1"/>
    </xf>
    <xf numFmtId="0" fontId="32" fillId="33" borderId="0" xfId="0" applyFont="1" applyFill="1" applyAlignment="1">
      <alignment vertical="center" wrapText="1"/>
    </xf>
    <xf numFmtId="2" fontId="32" fillId="33" borderId="10" xfId="0" applyNumberFormat="1" applyFont="1" applyFill="1" applyBorder="1" applyAlignment="1">
      <alignment horizontal="center" vertical="top" wrapText="1"/>
    </xf>
    <xf numFmtId="2" fontId="27" fillId="33" borderId="10" xfId="0" applyNumberFormat="1" applyFont="1" applyFill="1" applyBorder="1" applyAlignment="1">
      <alignment horizontal="center" vertical="top" wrapText="1"/>
    </xf>
    <xf numFmtId="0" fontId="33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left" vertical="top" wrapText="1"/>
    </xf>
    <xf numFmtId="0" fontId="32" fillId="33" borderId="10" xfId="0" applyFont="1" applyFill="1" applyBorder="1" applyAlignment="1">
      <alignment horizontal="center" vertical="top"/>
    </xf>
    <xf numFmtId="0" fontId="57" fillId="33" borderId="10" xfId="0" applyFont="1" applyFill="1" applyBorder="1" applyAlignment="1">
      <alignment horizontal="center" vertical="center" wrapText="1"/>
    </xf>
    <xf numFmtId="2" fontId="32" fillId="33" borderId="10" xfId="0" applyNumberFormat="1" applyFont="1" applyFill="1" applyBorder="1" applyAlignment="1">
      <alignment horizontal="center" vertical="top"/>
    </xf>
    <xf numFmtId="0" fontId="32" fillId="33" borderId="11" xfId="0" applyFont="1" applyFill="1" applyBorder="1" applyAlignment="1">
      <alignment horizontal="center" vertical="center" wrapText="1"/>
    </xf>
    <xf numFmtId="164" fontId="32" fillId="33" borderId="10" xfId="0" applyNumberFormat="1" applyFont="1" applyFill="1" applyBorder="1" applyAlignment="1">
      <alignment horizontal="left" vertical="center" wrapText="1"/>
    </xf>
    <xf numFmtId="165" fontId="32" fillId="33" borderId="10" xfId="0" applyNumberFormat="1" applyFont="1" applyFill="1" applyBorder="1" applyAlignment="1">
      <alignment horizontal="left" vertical="center" wrapText="1"/>
    </xf>
    <xf numFmtId="171" fontId="32" fillId="33" borderId="10" xfId="0" applyNumberFormat="1" applyFont="1" applyFill="1" applyBorder="1" applyAlignment="1">
      <alignment horizontal="left" vertical="center" wrapText="1"/>
    </xf>
    <xf numFmtId="2" fontId="32" fillId="33" borderId="10" xfId="0" applyNumberFormat="1" applyFont="1" applyFill="1" applyBorder="1" applyAlignment="1">
      <alignment horizontal="center" vertical="center" wrapText="1"/>
    </xf>
    <xf numFmtId="2" fontId="57" fillId="33" borderId="10" xfId="0" applyNumberFormat="1" applyFont="1" applyFill="1" applyBorder="1" applyAlignment="1">
      <alignment vertical="top" wrapText="1"/>
    </xf>
    <xf numFmtId="2" fontId="57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top" wrapText="1"/>
    </xf>
    <xf numFmtId="0" fontId="59" fillId="33" borderId="10" xfId="0" applyFont="1" applyFill="1" applyBorder="1" applyAlignment="1">
      <alignment horizontal="left" vertical="top" wrapText="1"/>
    </xf>
    <xf numFmtId="0" fontId="59" fillId="33" borderId="10" xfId="0" applyFont="1" applyFill="1" applyBorder="1" applyAlignment="1">
      <alignment horizontal="center" vertical="top" wrapText="1"/>
    </xf>
    <xf numFmtId="164" fontId="59" fillId="33" borderId="10" xfId="0" applyNumberFormat="1" applyFont="1" applyFill="1" applyBorder="1" applyAlignment="1">
      <alignment horizontal="left" vertical="top" wrapText="1"/>
    </xf>
    <xf numFmtId="2" fontId="58" fillId="33" borderId="10" xfId="0" applyNumberFormat="1" applyFont="1" applyFill="1" applyBorder="1" applyAlignment="1">
      <alignment horizontal="center" vertical="top" wrapText="1"/>
    </xf>
    <xf numFmtId="0" fontId="58" fillId="33" borderId="10" xfId="0" applyFont="1" applyFill="1" applyBorder="1" applyAlignment="1">
      <alignment horizontal="left" vertical="top" wrapText="1"/>
    </xf>
    <xf numFmtId="0" fontId="58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27" fillId="33" borderId="10" xfId="0" applyFont="1" applyFill="1" applyBorder="1" applyAlignment="1">
      <alignment vertical="top" wrapText="1"/>
    </xf>
    <xf numFmtId="164" fontId="4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60" fillId="33" borderId="13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 vertical="top"/>
    </xf>
    <xf numFmtId="0" fontId="27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33" fillId="33" borderId="10" xfId="0" applyFont="1" applyFill="1" applyBorder="1" applyAlignment="1">
      <alignment horizontal="center" vertical="center" wrapText="1"/>
    </xf>
    <xf numFmtId="2" fontId="27" fillId="33" borderId="10" xfId="0" applyNumberFormat="1" applyFont="1" applyFill="1" applyBorder="1" applyAlignment="1">
      <alignment vertical="top" wrapText="1"/>
    </xf>
    <xf numFmtId="167" fontId="32" fillId="33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top" wrapText="1"/>
    </xf>
    <xf numFmtId="0" fontId="27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0" fontId="33" fillId="33" borderId="10" xfId="0" applyFont="1" applyFill="1" applyBorder="1" applyAlignment="1">
      <alignment horizontal="center" vertical="top" wrapText="1"/>
    </xf>
    <xf numFmtId="0" fontId="35" fillId="33" borderId="0" xfId="0" applyFont="1" applyFill="1" applyAlignment="1">
      <alignment horizontal="center" vertical="top" wrapText="1"/>
    </xf>
    <xf numFmtId="164" fontId="28" fillId="33" borderId="10" xfId="0" applyNumberFormat="1" applyFont="1" applyFill="1" applyBorder="1" applyAlignment="1">
      <alignment horizontal="center" vertical="top" wrapText="1"/>
    </xf>
    <xf numFmtId="0" fontId="32" fillId="33" borderId="10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vertical="top"/>
    </xf>
    <xf numFmtId="172" fontId="32" fillId="33" borderId="10" xfId="0" applyNumberFormat="1" applyFont="1" applyFill="1" applyBorder="1" applyAlignment="1">
      <alignment vertical="top"/>
    </xf>
    <xf numFmtId="0" fontId="36" fillId="33" borderId="10" xfId="0" applyFont="1" applyFill="1" applyBorder="1" applyAlignment="1">
      <alignment vertical="top"/>
    </xf>
    <xf numFmtId="0" fontId="27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" vertical="top" wrapText="1"/>
    </xf>
    <xf numFmtId="164" fontId="5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top" wrapText="1"/>
    </xf>
    <xf numFmtId="172" fontId="2" fillId="33" borderId="10" xfId="0" applyNumberFormat="1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2" fontId="5" fillId="33" borderId="10" xfId="0" applyNumberFormat="1" applyFont="1" applyFill="1" applyBorder="1" applyAlignment="1">
      <alignment vertical="top" wrapText="1"/>
    </xf>
    <xf numFmtId="0" fontId="27" fillId="33" borderId="10" xfId="0" applyFont="1" applyFill="1" applyBorder="1" applyAlignment="1">
      <alignment horizontal="left" vertical="top"/>
    </xf>
    <xf numFmtId="0" fontId="27" fillId="33" borderId="10" xfId="0" applyFont="1" applyFill="1" applyBorder="1" applyAlignment="1" applyProtection="1">
      <alignment horizontal="center" vertical="top"/>
      <protection/>
    </xf>
    <xf numFmtId="165" fontId="27" fillId="33" borderId="10" xfId="0" applyNumberFormat="1" applyFont="1" applyFill="1" applyBorder="1" applyAlignment="1">
      <alignment horizontal="left" vertical="top" wrapText="1"/>
    </xf>
    <xf numFmtId="0" fontId="0" fillId="33" borderId="0" xfId="0" applyFill="1" applyAlignment="1">
      <alignment horizontal="center" wrapText="1"/>
    </xf>
    <xf numFmtId="168" fontId="27" fillId="33" borderId="10" xfId="0" applyNumberFormat="1" applyFont="1" applyFill="1" applyBorder="1" applyAlignment="1">
      <alignment horizontal="left" vertical="top" wrapText="1"/>
    </xf>
    <xf numFmtId="0" fontId="61" fillId="0" borderId="0" xfId="0" applyFont="1" applyAlignment="1">
      <alignment/>
    </xf>
    <xf numFmtId="0" fontId="62" fillId="0" borderId="14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/>
    </xf>
    <xf numFmtId="0" fontId="59" fillId="0" borderId="14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4"/>
  <sheetViews>
    <sheetView tabSelected="1" zoomScalePageLayoutView="0" workbookViewId="0" topLeftCell="A13">
      <selection activeCell="A19" activeCellId="1" sqref="A18:IV18 A19:IV19"/>
    </sheetView>
  </sheetViews>
  <sheetFormatPr defaultColWidth="9.140625" defaultRowHeight="15"/>
  <cols>
    <col min="1" max="1" width="6.57421875" style="0" customWidth="1"/>
    <col min="2" max="2" width="4.421875" style="0" customWidth="1"/>
    <col min="3" max="3" width="7.7109375" style="0" customWidth="1"/>
    <col min="4" max="4" width="15.7109375" style="0" customWidth="1"/>
    <col min="5" max="5" width="16.00390625" style="0" customWidth="1"/>
    <col min="6" max="6" width="5.28125" style="0" customWidth="1"/>
    <col min="7" max="10" width="9.140625" style="0" hidden="1" customWidth="1"/>
    <col min="11" max="11" width="6.28125" style="0" customWidth="1"/>
    <col min="12" max="12" width="10.421875" style="0" customWidth="1"/>
    <col min="13" max="13" width="9.140625" style="0" hidden="1" customWidth="1"/>
    <col min="14" max="14" width="7.28125" style="0" customWidth="1"/>
    <col min="15" max="15" width="7.00390625" style="0" customWidth="1"/>
    <col min="16" max="17" width="9.140625" style="0" hidden="1" customWidth="1"/>
    <col min="19" max="19" width="13.28125" style="0" customWidth="1"/>
    <col min="20" max="20" width="7.57421875" style="0" customWidth="1"/>
    <col min="21" max="21" width="9.140625" style="0" hidden="1" customWidth="1"/>
    <col min="23" max="23" width="8.00390625" style="0" customWidth="1"/>
    <col min="24" max="25" width="9.140625" style="0" hidden="1" customWidth="1"/>
    <col min="26" max="27" width="7.140625" style="0" customWidth="1"/>
  </cols>
  <sheetData>
    <row r="1" spans="1:27" ht="30.75" customHeight="1">
      <c r="A1" s="110" t="s">
        <v>717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2:27" s="76" customFormat="1" ht="46.5" customHeight="1">
      <c r="B2" s="64" t="s">
        <v>704</v>
      </c>
      <c r="C2" s="64" t="s">
        <v>705</v>
      </c>
      <c r="D2" s="65" t="s">
        <v>0</v>
      </c>
      <c r="E2" s="65" t="s">
        <v>1</v>
      </c>
      <c r="F2" s="66" t="s">
        <v>2</v>
      </c>
      <c r="G2" s="65" t="s">
        <v>3</v>
      </c>
      <c r="H2" s="65" t="s">
        <v>706</v>
      </c>
      <c r="I2" s="65" t="s">
        <v>4</v>
      </c>
      <c r="J2" s="66" t="s">
        <v>5</v>
      </c>
      <c r="K2" s="66" t="s">
        <v>685</v>
      </c>
      <c r="L2" s="67" t="s">
        <v>707</v>
      </c>
      <c r="M2" s="65" t="s">
        <v>7</v>
      </c>
      <c r="N2" s="66" t="s">
        <v>8</v>
      </c>
      <c r="O2" s="66" t="s">
        <v>686</v>
      </c>
      <c r="P2" s="68" t="s">
        <v>708</v>
      </c>
      <c r="Q2" s="68" t="s">
        <v>709</v>
      </c>
      <c r="R2" s="64" t="s">
        <v>710</v>
      </c>
      <c r="S2" s="69" t="s">
        <v>9</v>
      </c>
      <c r="T2" s="70" t="s">
        <v>711</v>
      </c>
      <c r="U2" s="70" t="s">
        <v>712</v>
      </c>
      <c r="V2" s="64" t="s">
        <v>713</v>
      </c>
      <c r="W2" s="64" t="s">
        <v>714</v>
      </c>
      <c r="X2" s="68" t="s">
        <v>715</v>
      </c>
      <c r="Y2" s="68" t="s">
        <v>716</v>
      </c>
      <c r="Z2" s="12" t="s">
        <v>703</v>
      </c>
      <c r="AA2" s="12" t="s">
        <v>10</v>
      </c>
    </row>
    <row r="3" spans="2:27" s="72" customFormat="1" ht="30">
      <c r="B3" s="5">
        <v>1</v>
      </c>
      <c r="C3" s="5">
        <v>5357</v>
      </c>
      <c r="D3" s="2" t="s">
        <v>339</v>
      </c>
      <c r="E3" s="2" t="s">
        <v>673</v>
      </c>
      <c r="F3" s="6" t="s">
        <v>517</v>
      </c>
      <c r="G3" s="2" t="s">
        <v>340</v>
      </c>
      <c r="H3" s="2" t="s">
        <v>341</v>
      </c>
      <c r="I3" s="2" t="s">
        <v>142</v>
      </c>
      <c r="J3" s="5" t="s">
        <v>15</v>
      </c>
      <c r="K3" s="5"/>
      <c r="L3" s="7">
        <v>32360</v>
      </c>
      <c r="M3" s="35" t="s">
        <v>86</v>
      </c>
      <c r="N3" s="5">
        <v>2672</v>
      </c>
      <c r="O3" s="5">
        <v>3000</v>
      </c>
      <c r="P3" s="48">
        <f aca="true" t="shared" si="0" ref="P3:P43">N3*100/O3</f>
        <v>89.06666666666666</v>
      </c>
      <c r="Q3" s="48">
        <f aca="true" t="shared" si="1" ref="Q3:Q43">P3*60/100</f>
        <v>53.44</v>
      </c>
      <c r="R3" s="43">
        <v>2019</v>
      </c>
      <c r="S3" s="50" t="s">
        <v>17</v>
      </c>
      <c r="T3" s="43">
        <v>114</v>
      </c>
      <c r="U3" s="43">
        <v>150</v>
      </c>
      <c r="V3" s="43">
        <v>2019</v>
      </c>
      <c r="W3" s="5" t="s">
        <v>18</v>
      </c>
      <c r="X3" s="49">
        <f aca="true" t="shared" si="2" ref="X3:X43">T3*100/U3</f>
        <v>76</v>
      </c>
      <c r="Y3" s="49">
        <f aca="true" t="shared" si="3" ref="Y3:Y43">X3*40/100</f>
        <v>30.4</v>
      </c>
      <c r="Z3" s="49"/>
      <c r="AA3" s="52">
        <f aca="true" t="shared" si="4" ref="AA3:AA43">Q3+Y3+Z3</f>
        <v>83.84</v>
      </c>
    </row>
    <row r="4" spans="2:27" s="72" customFormat="1" ht="33.75" customHeight="1">
      <c r="B4" s="5">
        <v>2</v>
      </c>
      <c r="C4" s="5">
        <v>885</v>
      </c>
      <c r="D4" s="2" t="s">
        <v>140</v>
      </c>
      <c r="E4" s="2" t="s">
        <v>161</v>
      </c>
      <c r="F4" s="6" t="s">
        <v>626</v>
      </c>
      <c r="G4" s="13" t="s">
        <v>613</v>
      </c>
      <c r="H4" s="13" t="s">
        <v>141</v>
      </c>
      <c r="I4" s="2" t="s">
        <v>69</v>
      </c>
      <c r="J4" s="5" t="s">
        <v>15</v>
      </c>
      <c r="K4" s="5"/>
      <c r="L4" s="21">
        <v>31970</v>
      </c>
      <c r="M4" s="35" t="s">
        <v>86</v>
      </c>
      <c r="N4" s="5">
        <v>2616</v>
      </c>
      <c r="O4" s="5">
        <v>3000</v>
      </c>
      <c r="P4" s="48">
        <f t="shared" si="0"/>
        <v>87.2</v>
      </c>
      <c r="Q4" s="48">
        <f t="shared" si="1"/>
        <v>52.32</v>
      </c>
      <c r="R4" s="43">
        <v>2019</v>
      </c>
      <c r="S4" s="50" t="s">
        <v>17</v>
      </c>
      <c r="T4" s="43">
        <v>110</v>
      </c>
      <c r="U4" s="43">
        <v>150</v>
      </c>
      <c r="V4" s="43">
        <v>2019</v>
      </c>
      <c r="W4" s="5" t="s">
        <v>18</v>
      </c>
      <c r="X4" s="49">
        <f t="shared" si="2"/>
        <v>73.33333333333333</v>
      </c>
      <c r="Y4" s="49">
        <f t="shared" si="3"/>
        <v>29.33333333333333</v>
      </c>
      <c r="Z4" s="49"/>
      <c r="AA4" s="52">
        <f t="shared" si="4"/>
        <v>81.65333333333334</v>
      </c>
    </row>
    <row r="5" spans="2:27" s="72" customFormat="1" ht="15">
      <c r="B5" s="5">
        <v>3</v>
      </c>
      <c r="C5" s="5">
        <v>20097</v>
      </c>
      <c r="D5" s="2" t="s">
        <v>557</v>
      </c>
      <c r="E5" s="2" t="s">
        <v>558</v>
      </c>
      <c r="F5" s="6" t="s">
        <v>518</v>
      </c>
      <c r="G5" s="2" t="s">
        <v>103</v>
      </c>
      <c r="H5" s="2" t="s">
        <v>96</v>
      </c>
      <c r="I5" s="2" t="s">
        <v>96</v>
      </c>
      <c r="J5" s="5" t="s">
        <v>15</v>
      </c>
      <c r="K5" s="5"/>
      <c r="L5" s="7">
        <v>34348</v>
      </c>
      <c r="M5" s="35" t="s">
        <v>86</v>
      </c>
      <c r="N5" s="5">
        <v>2731</v>
      </c>
      <c r="O5" s="5">
        <v>3200</v>
      </c>
      <c r="P5" s="48">
        <f t="shared" si="0"/>
        <v>85.34375</v>
      </c>
      <c r="Q5" s="48">
        <f t="shared" si="1"/>
        <v>51.20625</v>
      </c>
      <c r="R5" s="43">
        <v>2020</v>
      </c>
      <c r="S5" s="50" t="s">
        <v>239</v>
      </c>
      <c r="T5" s="43">
        <v>112</v>
      </c>
      <c r="U5" s="43">
        <v>150</v>
      </c>
      <c r="V5" s="43">
        <v>2019</v>
      </c>
      <c r="W5" s="5" t="s">
        <v>18</v>
      </c>
      <c r="X5" s="49">
        <f t="shared" si="2"/>
        <v>74.66666666666667</v>
      </c>
      <c r="Y5" s="49">
        <f t="shared" si="3"/>
        <v>29.86666666666667</v>
      </c>
      <c r="Z5" s="49"/>
      <c r="AA5" s="52">
        <f t="shared" si="4"/>
        <v>81.07291666666667</v>
      </c>
    </row>
    <row r="6" spans="2:27" s="72" customFormat="1" ht="51" customHeight="1">
      <c r="B6" s="5">
        <v>4</v>
      </c>
      <c r="C6" s="5">
        <v>10428</v>
      </c>
      <c r="D6" s="2" t="s">
        <v>492</v>
      </c>
      <c r="E6" s="2" t="s">
        <v>493</v>
      </c>
      <c r="F6" s="6" t="s">
        <v>517</v>
      </c>
      <c r="G6" s="13" t="s">
        <v>494</v>
      </c>
      <c r="H6" s="13" t="s">
        <v>96</v>
      </c>
      <c r="I6" s="2" t="s">
        <v>96</v>
      </c>
      <c r="J6" s="5" t="s">
        <v>15</v>
      </c>
      <c r="K6" s="5"/>
      <c r="L6" s="7">
        <v>34879</v>
      </c>
      <c r="M6" s="35" t="s">
        <v>86</v>
      </c>
      <c r="N6" s="5">
        <v>2815</v>
      </c>
      <c r="O6" s="5">
        <v>3200</v>
      </c>
      <c r="P6" s="48">
        <f t="shared" si="0"/>
        <v>87.96875</v>
      </c>
      <c r="Q6" s="48">
        <f t="shared" si="1"/>
        <v>52.78125</v>
      </c>
      <c r="R6" s="43">
        <v>2019</v>
      </c>
      <c r="S6" s="51" t="s">
        <v>239</v>
      </c>
      <c r="T6" s="43">
        <v>104</v>
      </c>
      <c r="U6" s="43">
        <v>150</v>
      </c>
      <c r="V6" s="43">
        <v>2019</v>
      </c>
      <c r="W6" s="5" t="s">
        <v>18</v>
      </c>
      <c r="X6" s="49">
        <f t="shared" si="2"/>
        <v>69.33333333333333</v>
      </c>
      <c r="Y6" s="49">
        <f t="shared" si="3"/>
        <v>27.73333333333333</v>
      </c>
      <c r="Z6" s="49"/>
      <c r="AA6" s="52">
        <f t="shared" si="4"/>
        <v>80.51458333333333</v>
      </c>
    </row>
    <row r="7" spans="2:27" s="72" customFormat="1" ht="30">
      <c r="B7" s="5">
        <v>5</v>
      </c>
      <c r="C7" s="5">
        <v>20546</v>
      </c>
      <c r="D7" s="2" t="s">
        <v>549</v>
      </c>
      <c r="E7" s="2" t="s">
        <v>560</v>
      </c>
      <c r="F7" s="6" t="s">
        <v>518</v>
      </c>
      <c r="G7" s="2" t="s">
        <v>561</v>
      </c>
      <c r="H7" s="2" t="s">
        <v>237</v>
      </c>
      <c r="I7" s="2" t="s">
        <v>64</v>
      </c>
      <c r="J7" s="5" t="s">
        <v>15</v>
      </c>
      <c r="K7" s="5"/>
      <c r="L7" s="23">
        <v>32148</v>
      </c>
      <c r="M7" s="35" t="s">
        <v>86</v>
      </c>
      <c r="N7" s="5">
        <v>2826</v>
      </c>
      <c r="O7" s="5">
        <v>3200</v>
      </c>
      <c r="P7" s="48">
        <f t="shared" si="0"/>
        <v>88.3125</v>
      </c>
      <c r="Q7" s="48">
        <f t="shared" si="1"/>
        <v>52.9875</v>
      </c>
      <c r="R7" s="43">
        <v>2017</v>
      </c>
      <c r="S7" s="50" t="s">
        <v>239</v>
      </c>
      <c r="T7" s="43">
        <v>100</v>
      </c>
      <c r="U7" s="44">
        <v>150</v>
      </c>
      <c r="V7" s="43">
        <v>2019</v>
      </c>
      <c r="W7" s="5" t="s">
        <v>18</v>
      </c>
      <c r="X7" s="49">
        <f t="shared" si="2"/>
        <v>66.66666666666667</v>
      </c>
      <c r="Y7" s="49">
        <f t="shared" si="3"/>
        <v>26.66666666666667</v>
      </c>
      <c r="Z7" s="49"/>
      <c r="AA7" s="52">
        <f t="shared" si="4"/>
        <v>79.65416666666667</v>
      </c>
    </row>
    <row r="8" spans="2:27" s="72" customFormat="1" ht="29.25" customHeight="1">
      <c r="B8" s="5">
        <v>6</v>
      </c>
      <c r="C8" s="5">
        <v>10499</v>
      </c>
      <c r="D8" s="2" t="s">
        <v>589</v>
      </c>
      <c r="E8" s="2" t="s">
        <v>590</v>
      </c>
      <c r="F8" s="6" t="s">
        <v>517</v>
      </c>
      <c r="G8" s="2" t="s">
        <v>495</v>
      </c>
      <c r="H8" s="2" t="s">
        <v>496</v>
      </c>
      <c r="I8" s="2" t="s">
        <v>13</v>
      </c>
      <c r="J8" s="5" t="s">
        <v>15</v>
      </c>
      <c r="K8" s="5" t="s">
        <v>390</v>
      </c>
      <c r="L8" s="7">
        <v>31929</v>
      </c>
      <c r="M8" s="35" t="s">
        <v>86</v>
      </c>
      <c r="N8" s="5">
        <v>2126</v>
      </c>
      <c r="O8" s="5">
        <v>2500</v>
      </c>
      <c r="P8" s="48">
        <f t="shared" si="0"/>
        <v>85.04</v>
      </c>
      <c r="Q8" s="48">
        <f t="shared" si="1"/>
        <v>51.02400000000001</v>
      </c>
      <c r="R8" s="43">
        <v>2016</v>
      </c>
      <c r="S8" s="50" t="s">
        <v>17</v>
      </c>
      <c r="T8" s="43">
        <v>95</v>
      </c>
      <c r="U8" s="43">
        <v>150</v>
      </c>
      <c r="V8" s="43">
        <v>2019</v>
      </c>
      <c r="W8" s="5" t="s">
        <v>18</v>
      </c>
      <c r="X8" s="49">
        <f t="shared" si="2"/>
        <v>63.333333333333336</v>
      </c>
      <c r="Y8" s="49">
        <f t="shared" si="3"/>
        <v>25.333333333333336</v>
      </c>
      <c r="Z8" s="49"/>
      <c r="AA8" s="52">
        <f t="shared" si="4"/>
        <v>76.35733333333334</v>
      </c>
    </row>
    <row r="9" spans="2:27" s="72" customFormat="1" ht="30">
      <c r="B9" s="5">
        <v>7</v>
      </c>
      <c r="C9" s="5">
        <v>17421</v>
      </c>
      <c r="D9" s="2" t="s">
        <v>541</v>
      </c>
      <c r="E9" s="2" t="s">
        <v>601</v>
      </c>
      <c r="F9" s="6" t="s">
        <v>518</v>
      </c>
      <c r="G9" s="2" t="s">
        <v>542</v>
      </c>
      <c r="H9" s="2" t="s">
        <v>238</v>
      </c>
      <c r="I9" s="2" t="s">
        <v>31</v>
      </c>
      <c r="J9" s="5" t="s">
        <v>15</v>
      </c>
      <c r="K9" s="5"/>
      <c r="L9" s="7">
        <v>29803</v>
      </c>
      <c r="M9" s="35" t="s">
        <v>86</v>
      </c>
      <c r="N9" s="5">
        <v>2700</v>
      </c>
      <c r="O9" s="5">
        <v>3200</v>
      </c>
      <c r="P9" s="48">
        <f t="shared" si="0"/>
        <v>84.375</v>
      </c>
      <c r="Q9" s="48">
        <f t="shared" si="1"/>
        <v>50.625</v>
      </c>
      <c r="R9" s="43">
        <v>2018</v>
      </c>
      <c r="S9" s="50" t="s">
        <v>271</v>
      </c>
      <c r="T9" s="43">
        <v>96</v>
      </c>
      <c r="U9" s="43">
        <v>150</v>
      </c>
      <c r="V9" s="43">
        <v>2019</v>
      </c>
      <c r="W9" s="5" t="s">
        <v>18</v>
      </c>
      <c r="X9" s="49">
        <f t="shared" si="2"/>
        <v>64</v>
      </c>
      <c r="Y9" s="49">
        <f t="shared" si="3"/>
        <v>25.6</v>
      </c>
      <c r="Z9" s="49"/>
      <c r="AA9" s="52">
        <f t="shared" si="4"/>
        <v>76.225</v>
      </c>
    </row>
    <row r="10" spans="2:27" s="71" customFormat="1" ht="45">
      <c r="B10" s="5">
        <v>8</v>
      </c>
      <c r="C10" s="43">
        <v>11159</v>
      </c>
      <c r="D10" s="2" t="s">
        <v>505</v>
      </c>
      <c r="E10" s="2" t="s">
        <v>683</v>
      </c>
      <c r="F10" s="6" t="s">
        <v>518</v>
      </c>
      <c r="G10" s="2" t="s">
        <v>625</v>
      </c>
      <c r="H10" s="2" t="s">
        <v>202</v>
      </c>
      <c r="I10" s="2" t="s">
        <v>117</v>
      </c>
      <c r="J10" s="43" t="s">
        <v>15</v>
      </c>
      <c r="K10" s="5"/>
      <c r="L10" s="58">
        <v>35271</v>
      </c>
      <c r="M10" s="50" t="s">
        <v>86</v>
      </c>
      <c r="N10" s="43">
        <v>2707</v>
      </c>
      <c r="O10" s="43">
        <v>3200</v>
      </c>
      <c r="P10" s="48">
        <f>N10*100/O10</f>
        <v>84.59375</v>
      </c>
      <c r="Q10" s="48">
        <f>P10*60/100</f>
        <v>50.75625</v>
      </c>
      <c r="R10" s="43">
        <v>2019</v>
      </c>
      <c r="S10" s="40" t="s">
        <v>506</v>
      </c>
      <c r="T10" s="43">
        <v>91</v>
      </c>
      <c r="U10" s="43">
        <v>150</v>
      </c>
      <c r="V10" s="43">
        <v>2019</v>
      </c>
      <c r="W10" s="43" t="s">
        <v>18</v>
      </c>
      <c r="X10" s="39">
        <f>T10*100/U10</f>
        <v>60.666666666666664</v>
      </c>
      <c r="Y10" s="39">
        <f>X10*40/100</f>
        <v>24.266666666666666</v>
      </c>
      <c r="Z10" s="39"/>
      <c r="AA10" s="61">
        <f>Q10+Y10+Z10</f>
        <v>75.02291666666667</v>
      </c>
    </row>
    <row r="11" spans="2:27" s="72" customFormat="1" ht="30">
      <c r="B11" s="5">
        <v>9</v>
      </c>
      <c r="C11" s="5">
        <v>5555</v>
      </c>
      <c r="D11" s="2" t="s">
        <v>357</v>
      </c>
      <c r="E11" s="2" t="s">
        <v>676</v>
      </c>
      <c r="F11" s="6" t="s">
        <v>518</v>
      </c>
      <c r="G11" s="13" t="s">
        <v>99</v>
      </c>
      <c r="H11" s="13" t="s">
        <v>30</v>
      </c>
      <c r="I11" s="2" t="s">
        <v>31</v>
      </c>
      <c r="J11" s="5" t="s">
        <v>15</v>
      </c>
      <c r="K11" s="5"/>
      <c r="L11" s="7">
        <v>35112</v>
      </c>
      <c r="M11" s="35" t="s">
        <v>86</v>
      </c>
      <c r="N11" s="5">
        <v>1601</v>
      </c>
      <c r="O11" s="5">
        <v>2000</v>
      </c>
      <c r="P11" s="48">
        <f t="shared" si="0"/>
        <v>80.05</v>
      </c>
      <c r="Q11" s="48">
        <f t="shared" si="1"/>
        <v>48.03</v>
      </c>
      <c r="R11" s="43">
        <v>2018</v>
      </c>
      <c r="S11" s="50" t="s">
        <v>358</v>
      </c>
      <c r="T11" s="43">
        <v>101</v>
      </c>
      <c r="U11" s="43">
        <v>150</v>
      </c>
      <c r="V11" s="43">
        <v>2019</v>
      </c>
      <c r="W11" s="5" t="s">
        <v>18</v>
      </c>
      <c r="X11" s="49">
        <f t="shared" si="2"/>
        <v>67.33333333333333</v>
      </c>
      <c r="Y11" s="49">
        <f t="shared" si="3"/>
        <v>26.93333333333333</v>
      </c>
      <c r="Z11" s="49"/>
      <c r="AA11" s="52">
        <f t="shared" si="4"/>
        <v>74.96333333333334</v>
      </c>
    </row>
    <row r="12" spans="2:27" s="72" customFormat="1" ht="15">
      <c r="B12" s="5">
        <v>10</v>
      </c>
      <c r="C12" s="5">
        <v>386</v>
      </c>
      <c r="D12" s="2" t="s">
        <v>82</v>
      </c>
      <c r="E12" s="2" t="s">
        <v>83</v>
      </c>
      <c r="F12" s="6" t="s">
        <v>517</v>
      </c>
      <c r="G12" s="13" t="s">
        <v>84</v>
      </c>
      <c r="H12" s="13" t="s">
        <v>85</v>
      </c>
      <c r="I12" s="2" t="s">
        <v>23</v>
      </c>
      <c r="J12" s="5" t="s">
        <v>15</v>
      </c>
      <c r="K12" s="5" t="s">
        <v>22</v>
      </c>
      <c r="L12" s="7">
        <v>31851</v>
      </c>
      <c r="M12" s="35" t="s">
        <v>86</v>
      </c>
      <c r="N12" s="5">
        <v>818</v>
      </c>
      <c r="O12" s="5">
        <v>1000</v>
      </c>
      <c r="P12" s="48">
        <f t="shared" si="0"/>
        <v>81.8</v>
      </c>
      <c r="Q12" s="48">
        <f t="shared" si="1"/>
        <v>49.08</v>
      </c>
      <c r="R12" s="43">
        <v>2018</v>
      </c>
      <c r="S12" s="50" t="s">
        <v>87</v>
      </c>
      <c r="T12" s="43">
        <v>95</v>
      </c>
      <c r="U12" s="44">
        <v>150</v>
      </c>
      <c r="V12" s="43">
        <v>2015</v>
      </c>
      <c r="W12" s="5" t="s">
        <v>18</v>
      </c>
      <c r="X12" s="49">
        <f t="shared" si="2"/>
        <v>63.333333333333336</v>
      </c>
      <c r="Y12" s="49">
        <f t="shared" si="3"/>
        <v>25.333333333333336</v>
      </c>
      <c r="Z12" s="49"/>
      <c r="AA12" s="52">
        <f t="shared" si="4"/>
        <v>74.41333333333333</v>
      </c>
    </row>
    <row r="13" spans="2:27" s="72" customFormat="1" ht="25.5" customHeight="1">
      <c r="B13" s="5">
        <v>11</v>
      </c>
      <c r="C13" s="5">
        <v>18693</v>
      </c>
      <c r="D13" s="2" t="s">
        <v>636</v>
      </c>
      <c r="E13" s="2" t="s">
        <v>548</v>
      </c>
      <c r="F13" s="6" t="s">
        <v>518</v>
      </c>
      <c r="G13" s="2" t="s">
        <v>457</v>
      </c>
      <c r="H13" s="2" t="s">
        <v>121</v>
      </c>
      <c r="I13" s="2" t="s">
        <v>31</v>
      </c>
      <c r="J13" s="5" t="s">
        <v>15</v>
      </c>
      <c r="K13" s="5"/>
      <c r="L13" s="7">
        <v>33526</v>
      </c>
      <c r="M13" s="35" t="s">
        <v>86</v>
      </c>
      <c r="N13" s="5">
        <v>1723</v>
      </c>
      <c r="O13" s="5">
        <v>2100</v>
      </c>
      <c r="P13" s="48">
        <f t="shared" si="0"/>
        <v>82.04761904761905</v>
      </c>
      <c r="Q13" s="48">
        <f t="shared" si="1"/>
        <v>49.22857142857143</v>
      </c>
      <c r="R13" s="43">
        <v>2020</v>
      </c>
      <c r="S13" s="50" t="s">
        <v>358</v>
      </c>
      <c r="T13" s="43">
        <v>90</v>
      </c>
      <c r="U13" s="43">
        <v>150</v>
      </c>
      <c r="V13" s="43">
        <v>2015</v>
      </c>
      <c r="W13" s="5" t="s">
        <v>18</v>
      </c>
      <c r="X13" s="49">
        <f t="shared" si="2"/>
        <v>60</v>
      </c>
      <c r="Y13" s="49">
        <f t="shared" si="3"/>
        <v>24</v>
      </c>
      <c r="Z13" s="49"/>
      <c r="AA13" s="52">
        <f t="shared" si="4"/>
        <v>73.22857142857143</v>
      </c>
    </row>
    <row r="14" spans="2:27" s="72" customFormat="1" ht="30.75" customHeight="1">
      <c r="B14" s="5">
        <v>12</v>
      </c>
      <c r="C14" s="5">
        <v>3687</v>
      </c>
      <c r="D14" s="2" t="s">
        <v>284</v>
      </c>
      <c r="E14" s="2" t="s">
        <v>285</v>
      </c>
      <c r="F14" s="6" t="s">
        <v>518</v>
      </c>
      <c r="G14" s="13" t="s">
        <v>286</v>
      </c>
      <c r="H14" s="2" t="s">
        <v>286</v>
      </c>
      <c r="I14" s="2" t="s">
        <v>13</v>
      </c>
      <c r="J14" s="5" t="s">
        <v>15</v>
      </c>
      <c r="K14" s="5"/>
      <c r="L14" s="21">
        <v>32499</v>
      </c>
      <c r="M14" s="35" t="s">
        <v>86</v>
      </c>
      <c r="N14" s="5">
        <v>1563</v>
      </c>
      <c r="O14" s="5">
        <v>2000</v>
      </c>
      <c r="P14" s="48">
        <f t="shared" si="0"/>
        <v>78.15</v>
      </c>
      <c r="Q14" s="48">
        <f t="shared" si="1"/>
        <v>46.89</v>
      </c>
      <c r="R14" s="43">
        <v>2019</v>
      </c>
      <c r="S14" s="50" t="s">
        <v>87</v>
      </c>
      <c r="T14" s="43">
        <v>92</v>
      </c>
      <c r="U14" s="43">
        <v>150</v>
      </c>
      <c r="V14" s="43">
        <v>2014</v>
      </c>
      <c r="W14" s="5" t="s">
        <v>51</v>
      </c>
      <c r="X14" s="49">
        <f t="shared" si="2"/>
        <v>61.333333333333336</v>
      </c>
      <c r="Y14" s="49">
        <f t="shared" si="3"/>
        <v>24.533333333333335</v>
      </c>
      <c r="Z14" s="49"/>
      <c r="AA14" s="52">
        <f t="shared" si="4"/>
        <v>71.42333333333333</v>
      </c>
    </row>
    <row r="15" spans="2:27" s="107" customFormat="1" ht="29.25" customHeight="1">
      <c r="B15" s="5">
        <v>13</v>
      </c>
      <c r="C15" s="5">
        <v>8360</v>
      </c>
      <c r="D15" s="6" t="s">
        <v>636</v>
      </c>
      <c r="E15" s="6" t="s">
        <v>456</v>
      </c>
      <c r="F15" s="6" t="s">
        <v>518</v>
      </c>
      <c r="G15" s="16" t="s">
        <v>457</v>
      </c>
      <c r="H15" s="16" t="s">
        <v>56</v>
      </c>
      <c r="I15" s="6" t="s">
        <v>31</v>
      </c>
      <c r="J15" s="5" t="s">
        <v>15</v>
      </c>
      <c r="K15" s="5"/>
      <c r="L15" s="24">
        <v>33526</v>
      </c>
      <c r="M15" s="43" t="s">
        <v>86</v>
      </c>
      <c r="N15" s="5">
        <v>783</v>
      </c>
      <c r="O15" s="5">
        <v>1000</v>
      </c>
      <c r="P15" s="48">
        <f t="shared" si="0"/>
        <v>78.3</v>
      </c>
      <c r="Q15" s="48">
        <f t="shared" si="1"/>
        <v>46.98</v>
      </c>
      <c r="R15" s="43">
        <v>2019</v>
      </c>
      <c r="S15" s="82" t="s">
        <v>155</v>
      </c>
      <c r="T15" s="43">
        <v>90</v>
      </c>
      <c r="U15" s="43">
        <v>150</v>
      </c>
      <c r="V15" s="43">
        <v>2015</v>
      </c>
      <c r="W15" s="5" t="s">
        <v>18</v>
      </c>
      <c r="X15" s="49">
        <f t="shared" si="2"/>
        <v>60</v>
      </c>
      <c r="Y15" s="49">
        <f t="shared" si="3"/>
        <v>24</v>
      </c>
      <c r="Z15" s="49"/>
      <c r="AA15" s="52">
        <f t="shared" si="4"/>
        <v>70.97999999999999</v>
      </c>
    </row>
    <row r="16" spans="2:27" s="72" customFormat="1" ht="30">
      <c r="B16" s="5">
        <v>14</v>
      </c>
      <c r="C16" s="37">
        <v>19592</v>
      </c>
      <c r="D16" s="2" t="s">
        <v>553</v>
      </c>
      <c r="E16" s="2" t="s">
        <v>130</v>
      </c>
      <c r="F16" s="6" t="s">
        <v>518</v>
      </c>
      <c r="G16" s="13" t="s">
        <v>596</v>
      </c>
      <c r="H16" s="13" t="s">
        <v>128</v>
      </c>
      <c r="I16" s="2" t="s">
        <v>117</v>
      </c>
      <c r="J16" s="5" t="s">
        <v>15</v>
      </c>
      <c r="K16" s="5"/>
      <c r="L16" s="7">
        <v>32624</v>
      </c>
      <c r="M16" s="35" t="s">
        <v>86</v>
      </c>
      <c r="N16" s="5">
        <v>757</v>
      </c>
      <c r="O16" s="5">
        <v>1050</v>
      </c>
      <c r="P16" s="48">
        <f t="shared" si="0"/>
        <v>72.0952380952381</v>
      </c>
      <c r="Q16" s="48">
        <f t="shared" si="1"/>
        <v>43.25714285714286</v>
      </c>
      <c r="R16" s="43">
        <v>2020</v>
      </c>
      <c r="S16" s="50" t="s">
        <v>87</v>
      </c>
      <c r="T16" s="43">
        <v>98</v>
      </c>
      <c r="U16" s="44">
        <v>150</v>
      </c>
      <c r="V16" s="43">
        <v>2019</v>
      </c>
      <c r="W16" s="5" t="s">
        <v>18</v>
      </c>
      <c r="X16" s="49">
        <f t="shared" si="2"/>
        <v>65.33333333333333</v>
      </c>
      <c r="Y16" s="49">
        <f t="shared" si="3"/>
        <v>26.13333333333333</v>
      </c>
      <c r="Z16" s="49"/>
      <c r="AA16" s="52">
        <f t="shared" si="4"/>
        <v>69.39047619047619</v>
      </c>
    </row>
    <row r="17" spans="2:27" s="72" customFormat="1" ht="27" customHeight="1">
      <c r="B17" s="5">
        <v>15</v>
      </c>
      <c r="C17" s="5">
        <v>3983</v>
      </c>
      <c r="D17" s="2" t="s">
        <v>298</v>
      </c>
      <c r="E17" s="2" t="s">
        <v>665</v>
      </c>
      <c r="F17" s="6" t="s">
        <v>517</v>
      </c>
      <c r="G17" s="13" t="s">
        <v>622</v>
      </c>
      <c r="H17" s="13" t="s">
        <v>299</v>
      </c>
      <c r="I17" s="2" t="s">
        <v>105</v>
      </c>
      <c r="J17" s="5" t="s">
        <v>15</v>
      </c>
      <c r="K17" s="5" t="s">
        <v>22</v>
      </c>
      <c r="L17" s="21">
        <v>29253</v>
      </c>
      <c r="M17" s="35" t="s">
        <v>86</v>
      </c>
      <c r="N17" s="5">
        <v>800</v>
      </c>
      <c r="O17" s="5">
        <v>1200</v>
      </c>
      <c r="P17" s="48">
        <f t="shared" si="0"/>
        <v>66.66666666666667</v>
      </c>
      <c r="Q17" s="48">
        <f t="shared" si="1"/>
        <v>40.00000000000001</v>
      </c>
      <c r="R17" s="43">
        <v>2018</v>
      </c>
      <c r="S17" s="50" t="s">
        <v>300</v>
      </c>
      <c r="T17" s="43">
        <v>92</v>
      </c>
      <c r="U17" s="43">
        <v>150</v>
      </c>
      <c r="V17" s="43">
        <v>2013</v>
      </c>
      <c r="W17" s="5" t="s">
        <v>51</v>
      </c>
      <c r="X17" s="49">
        <f t="shared" si="2"/>
        <v>61.333333333333336</v>
      </c>
      <c r="Y17" s="49">
        <f t="shared" si="3"/>
        <v>24.533333333333335</v>
      </c>
      <c r="Z17" s="49"/>
      <c r="AA17" s="52">
        <f t="shared" si="4"/>
        <v>64.53333333333335</v>
      </c>
    </row>
    <row r="18" spans="2:27" s="72" customFormat="1" ht="15">
      <c r="B18" s="112" t="s">
        <v>772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</row>
    <row r="19" spans="2:27" s="72" customFormat="1" ht="30">
      <c r="B19" s="5">
        <v>1</v>
      </c>
      <c r="C19" s="5">
        <v>5049</v>
      </c>
      <c r="D19" s="2" t="s">
        <v>670</v>
      </c>
      <c r="E19" s="2" t="s">
        <v>669</v>
      </c>
      <c r="F19" s="6" t="s">
        <v>518</v>
      </c>
      <c r="G19" s="13" t="s">
        <v>327</v>
      </c>
      <c r="H19" s="13" t="s">
        <v>248</v>
      </c>
      <c r="I19" s="2" t="s">
        <v>248</v>
      </c>
      <c r="J19" s="5" t="s">
        <v>15</v>
      </c>
      <c r="K19" s="24"/>
      <c r="L19" s="7">
        <v>32874</v>
      </c>
      <c r="M19" s="35" t="s">
        <v>16</v>
      </c>
      <c r="N19" s="5">
        <v>2724</v>
      </c>
      <c r="O19" s="5">
        <v>3000</v>
      </c>
      <c r="P19" s="48">
        <f t="shared" si="0"/>
        <v>90.8</v>
      </c>
      <c r="Q19" s="48">
        <f t="shared" si="1"/>
        <v>54.48</v>
      </c>
      <c r="R19" s="43">
        <v>2019</v>
      </c>
      <c r="S19" s="50" t="s">
        <v>17</v>
      </c>
      <c r="T19" s="43">
        <v>133</v>
      </c>
      <c r="U19" s="43">
        <v>150</v>
      </c>
      <c r="V19" s="43">
        <v>2019</v>
      </c>
      <c r="W19" s="5" t="s">
        <v>18</v>
      </c>
      <c r="X19" s="49">
        <f t="shared" si="2"/>
        <v>88.66666666666667</v>
      </c>
      <c r="Y19" s="49">
        <f t="shared" si="3"/>
        <v>35.46666666666667</v>
      </c>
      <c r="Z19" s="49"/>
      <c r="AA19" s="52">
        <f t="shared" si="4"/>
        <v>89.94666666666666</v>
      </c>
    </row>
    <row r="20" spans="2:27" s="72" customFormat="1" ht="30">
      <c r="B20" s="5">
        <v>2</v>
      </c>
      <c r="C20" s="5">
        <v>2947</v>
      </c>
      <c r="D20" s="2" t="s">
        <v>256</v>
      </c>
      <c r="E20" s="2" t="s">
        <v>257</v>
      </c>
      <c r="F20" s="6" t="s">
        <v>518</v>
      </c>
      <c r="G20" s="2" t="s">
        <v>634</v>
      </c>
      <c r="H20" s="2" t="s">
        <v>13</v>
      </c>
      <c r="I20" s="2" t="s">
        <v>13</v>
      </c>
      <c r="J20" s="5" t="s">
        <v>15</v>
      </c>
      <c r="K20" s="5" t="s">
        <v>22</v>
      </c>
      <c r="L20" s="23">
        <v>33831</v>
      </c>
      <c r="M20" s="35" t="s">
        <v>16</v>
      </c>
      <c r="N20" s="5">
        <v>2770</v>
      </c>
      <c r="O20" s="5">
        <v>3000</v>
      </c>
      <c r="P20" s="48">
        <f t="shared" si="0"/>
        <v>92.33333333333333</v>
      </c>
      <c r="Q20" s="48">
        <f t="shared" si="1"/>
        <v>55.4</v>
      </c>
      <c r="R20" s="43">
        <v>2019</v>
      </c>
      <c r="S20" s="50" t="s">
        <v>17</v>
      </c>
      <c r="T20" s="43">
        <v>126</v>
      </c>
      <c r="U20" s="44">
        <v>150</v>
      </c>
      <c r="V20" s="43">
        <v>2019</v>
      </c>
      <c r="W20" s="5" t="s">
        <v>18</v>
      </c>
      <c r="X20" s="49">
        <f t="shared" si="2"/>
        <v>84</v>
      </c>
      <c r="Y20" s="49">
        <f t="shared" si="3"/>
        <v>33.6</v>
      </c>
      <c r="Z20" s="49"/>
      <c r="AA20" s="52">
        <f t="shared" si="4"/>
        <v>89</v>
      </c>
    </row>
    <row r="21" spans="2:27" s="72" customFormat="1" ht="60">
      <c r="B21" s="5">
        <v>3</v>
      </c>
      <c r="C21" s="5">
        <v>7636</v>
      </c>
      <c r="D21" s="2" t="s">
        <v>431</v>
      </c>
      <c r="E21" s="2" t="s">
        <v>432</v>
      </c>
      <c r="F21" s="6" t="s">
        <v>518</v>
      </c>
      <c r="G21" s="13" t="s">
        <v>433</v>
      </c>
      <c r="H21" s="2" t="s">
        <v>167</v>
      </c>
      <c r="I21" s="2" t="s">
        <v>117</v>
      </c>
      <c r="J21" s="5" t="s">
        <v>15</v>
      </c>
      <c r="K21" s="5"/>
      <c r="L21" s="7">
        <v>32480</v>
      </c>
      <c r="M21" s="35" t="s">
        <v>16</v>
      </c>
      <c r="N21" s="5">
        <v>2771</v>
      </c>
      <c r="O21" s="5">
        <v>3000</v>
      </c>
      <c r="P21" s="48">
        <f t="shared" si="0"/>
        <v>92.36666666666666</v>
      </c>
      <c r="Q21" s="48">
        <f t="shared" si="1"/>
        <v>55.42</v>
      </c>
      <c r="R21" s="43">
        <v>2019</v>
      </c>
      <c r="S21" s="51" t="s">
        <v>17</v>
      </c>
      <c r="T21" s="43">
        <v>122</v>
      </c>
      <c r="U21" s="43">
        <v>150</v>
      </c>
      <c r="V21" s="43">
        <v>2019</v>
      </c>
      <c r="W21" s="5" t="s">
        <v>18</v>
      </c>
      <c r="X21" s="49">
        <f t="shared" si="2"/>
        <v>81.33333333333333</v>
      </c>
      <c r="Y21" s="49">
        <f t="shared" si="3"/>
        <v>32.53333333333333</v>
      </c>
      <c r="Z21" s="49"/>
      <c r="AA21" s="52">
        <f t="shared" si="4"/>
        <v>87.95333333333333</v>
      </c>
    </row>
    <row r="22" spans="2:27" s="72" customFormat="1" ht="30">
      <c r="B22" s="5">
        <v>4</v>
      </c>
      <c r="C22" s="5">
        <v>5859</v>
      </c>
      <c r="D22" s="2" t="s">
        <v>677</v>
      </c>
      <c r="E22" s="2" t="s">
        <v>678</v>
      </c>
      <c r="F22" s="6" t="s">
        <v>517</v>
      </c>
      <c r="G22" s="2" t="s">
        <v>577</v>
      </c>
      <c r="H22" s="2" t="s">
        <v>381</v>
      </c>
      <c r="I22" s="2" t="s">
        <v>144</v>
      </c>
      <c r="J22" s="5" t="s">
        <v>15</v>
      </c>
      <c r="K22" s="5"/>
      <c r="L22" s="7">
        <v>34888</v>
      </c>
      <c r="M22" s="35" t="s">
        <v>16</v>
      </c>
      <c r="N22" s="5">
        <v>2716</v>
      </c>
      <c r="O22" s="5">
        <v>3000</v>
      </c>
      <c r="P22" s="48">
        <f t="shared" si="0"/>
        <v>90.53333333333333</v>
      </c>
      <c r="Q22" s="48">
        <f t="shared" si="1"/>
        <v>54.32</v>
      </c>
      <c r="R22" s="43">
        <v>2019</v>
      </c>
      <c r="S22" s="50" t="s">
        <v>17</v>
      </c>
      <c r="T22" s="43">
        <v>125</v>
      </c>
      <c r="U22" s="43">
        <v>150</v>
      </c>
      <c r="V22" s="43">
        <v>2019</v>
      </c>
      <c r="W22" s="5" t="s">
        <v>18</v>
      </c>
      <c r="X22" s="49">
        <f t="shared" si="2"/>
        <v>83.33333333333333</v>
      </c>
      <c r="Y22" s="49">
        <f t="shared" si="3"/>
        <v>33.33333333333333</v>
      </c>
      <c r="Z22" s="49"/>
      <c r="AA22" s="52">
        <f t="shared" si="4"/>
        <v>87.65333333333334</v>
      </c>
    </row>
    <row r="23" spans="2:27" s="72" customFormat="1" ht="15">
      <c r="B23" s="5">
        <v>5</v>
      </c>
      <c r="C23" s="5">
        <v>17298</v>
      </c>
      <c r="D23" s="2" t="s">
        <v>538</v>
      </c>
      <c r="E23" s="2" t="s">
        <v>539</v>
      </c>
      <c r="F23" s="6" t="s">
        <v>518</v>
      </c>
      <c r="G23" s="2" t="s">
        <v>540</v>
      </c>
      <c r="H23" s="2" t="s">
        <v>144</v>
      </c>
      <c r="I23" s="2" t="s">
        <v>144</v>
      </c>
      <c r="J23" s="5" t="s">
        <v>15</v>
      </c>
      <c r="K23" s="5"/>
      <c r="L23" s="7">
        <v>33208</v>
      </c>
      <c r="M23" s="35" t="s">
        <v>16</v>
      </c>
      <c r="N23" s="5">
        <v>2783</v>
      </c>
      <c r="O23" s="5">
        <v>3000</v>
      </c>
      <c r="P23" s="48">
        <f t="shared" si="0"/>
        <v>92.76666666666667</v>
      </c>
      <c r="Q23" s="48">
        <f t="shared" si="1"/>
        <v>55.66</v>
      </c>
      <c r="R23" s="43">
        <v>2019</v>
      </c>
      <c r="S23" s="50" t="s">
        <v>17</v>
      </c>
      <c r="T23" s="43">
        <v>117</v>
      </c>
      <c r="U23" s="43">
        <v>150</v>
      </c>
      <c r="V23" s="43">
        <v>2019</v>
      </c>
      <c r="W23" s="5" t="s">
        <v>18</v>
      </c>
      <c r="X23" s="49">
        <f t="shared" si="2"/>
        <v>78</v>
      </c>
      <c r="Y23" s="49">
        <f t="shared" si="3"/>
        <v>31.2</v>
      </c>
      <c r="Z23" s="49"/>
      <c r="AA23" s="52">
        <f t="shared" si="4"/>
        <v>86.86</v>
      </c>
    </row>
    <row r="24" spans="2:27" s="72" customFormat="1" ht="30">
      <c r="B24" s="5">
        <v>6</v>
      </c>
      <c r="C24" s="5">
        <v>2016</v>
      </c>
      <c r="D24" s="2" t="s">
        <v>689</v>
      </c>
      <c r="E24" s="2" t="s">
        <v>690</v>
      </c>
      <c r="F24" s="6" t="s">
        <v>518</v>
      </c>
      <c r="G24" s="13" t="s">
        <v>226</v>
      </c>
      <c r="H24" s="13" t="s">
        <v>61</v>
      </c>
      <c r="I24" s="2" t="s">
        <v>62</v>
      </c>
      <c r="J24" s="5" t="s">
        <v>15</v>
      </c>
      <c r="K24" s="5"/>
      <c r="L24" s="9">
        <v>35159</v>
      </c>
      <c r="M24" s="46" t="s">
        <v>16</v>
      </c>
      <c r="N24" s="5">
        <v>2727</v>
      </c>
      <c r="O24" s="5">
        <v>3000</v>
      </c>
      <c r="P24" s="48">
        <f t="shared" si="0"/>
        <v>90.9</v>
      </c>
      <c r="Q24" s="48">
        <f t="shared" si="1"/>
        <v>54.54</v>
      </c>
      <c r="R24" s="43">
        <v>2019</v>
      </c>
      <c r="S24" s="50" t="s">
        <v>17</v>
      </c>
      <c r="T24" s="43">
        <v>120</v>
      </c>
      <c r="U24" s="44">
        <v>150</v>
      </c>
      <c r="V24" s="43">
        <v>2019</v>
      </c>
      <c r="W24" s="5" t="s">
        <v>18</v>
      </c>
      <c r="X24" s="49">
        <f t="shared" si="2"/>
        <v>80</v>
      </c>
      <c r="Y24" s="49">
        <f t="shared" si="3"/>
        <v>32</v>
      </c>
      <c r="Z24" s="49"/>
      <c r="AA24" s="52">
        <f t="shared" si="4"/>
        <v>86.53999999999999</v>
      </c>
    </row>
    <row r="25" spans="2:27" s="72" customFormat="1" ht="30">
      <c r="B25" s="5">
        <v>7</v>
      </c>
      <c r="C25" s="5">
        <v>923</v>
      </c>
      <c r="D25" s="2" t="s">
        <v>145</v>
      </c>
      <c r="E25" s="2" t="s">
        <v>146</v>
      </c>
      <c r="F25" s="6" t="s">
        <v>518</v>
      </c>
      <c r="G25" s="2" t="s">
        <v>147</v>
      </c>
      <c r="H25" s="2" t="s">
        <v>23</v>
      </c>
      <c r="I25" s="2" t="s">
        <v>23</v>
      </c>
      <c r="J25" s="5" t="s">
        <v>15</v>
      </c>
      <c r="K25" s="5"/>
      <c r="L25" s="7">
        <v>35127</v>
      </c>
      <c r="M25" s="35" t="s">
        <v>16</v>
      </c>
      <c r="N25" s="5">
        <v>2718</v>
      </c>
      <c r="O25" s="5">
        <v>3000</v>
      </c>
      <c r="P25" s="48">
        <f t="shared" si="0"/>
        <v>90.6</v>
      </c>
      <c r="Q25" s="48">
        <f t="shared" si="1"/>
        <v>54.36</v>
      </c>
      <c r="R25" s="43">
        <v>2019</v>
      </c>
      <c r="S25" s="50" t="s">
        <v>17</v>
      </c>
      <c r="T25" s="43">
        <v>120</v>
      </c>
      <c r="U25" s="43">
        <v>150</v>
      </c>
      <c r="V25" s="43">
        <v>2019</v>
      </c>
      <c r="W25" s="5" t="s">
        <v>18</v>
      </c>
      <c r="X25" s="49">
        <f t="shared" si="2"/>
        <v>80</v>
      </c>
      <c r="Y25" s="49">
        <f t="shared" si="3"/>
        <v>32</v>
      </c>
      <c r="Z25" s="49"/>
      <c r="AA25" s="52">
        <f t="shared" si="4"/>
        <v>86.36</v>
      </c>
    </row>
    <row r="26" spans="2:27" s="72" customFormat="1" ht="15">
      <c r="B26" s="5">
        <v>8</v>
      </c>
      <c r="C26" s="5">
        <v>1516</v>
      </c>
      <c r="D26" s="2" t="s">
        <v>182</v>
      </c>
      <c r="E26" s="2" t="s">
        <v>183</v>
      </c>
      <c r="F26" s="6" t="s">
        <v>518</v>
      </c>
      <c r="G26" s="13" t="s">
        <v>184</v>
      </c>
      <c r="H26" s="13" t="s">
        <v>185</v>
      </c>
      <c r="I26" s="2" t="s">
        <v>186</v>
      </c>
      <c r="J26" s="5" t="s">
        <v>15</v>
      </c>
      <c r="K26" s="5"/>
      <c r="L26" s="9">
        <v>34191</v>
      </c>
      <c r="M26" s="46" t="s">
        <v>16</v>
      </c>
      <c r="N26" s="5">
        <v>2758</v>
      </c>
      <c r="O26" s="5">
        <v>3000</v>
      </c>
      <c r="P26" s="48">
        <f t="shared" si="0"/>
        <v>91.93333333333334</v>
      </c>
      <c r="Q26" s="48">
        <f t="shared" si="1"/>
        <v>55.16</v>
      </c>
      <c r="R26" s="43">
        <v>2019</v>
      </c>
      <c r="S26" s="50" t="s">
        <v>17</v>
      </c>
      <c r="T26" s="44">
        <v>117</v>
      </c>
      <c r="U26" s="44">
        <v>150</v>
      </c>
      <c r="V26" s="43">
        <v>2019</v>
      </c>
      <c r="W26" s="5" t="s">
        <v>18</v>
      </c>
      <c r="X26" s="49">
        <f t="shared" si="2"/>
        <v>78</v>
      </c>
      <c r="Y26" s="49">
        <f t="shared" si="3"/>
        <v>31.2</v>
      </c>
      <c r="Z26" s="49"/>
      <c r="AA26" s="52">
        <f t="shared" si="4"/>
        <v>86.36</v>
      </c>
    </row>
    <row r="27" spans="2:27" s="72" customFormat="1" ht="15">
      <c r="B27" s="5">
        <v>9</v>
      </c>
      <c r="C27" s="5">
        <v>383</v>
      </c>
      <c r="D27" s="2" t="s">
        <v>78</v>
      </c>
      <c r="E27" s="2" t="s">
        <v>79</v>
      </c>
      <c r="F27" s="6" t="s">
        <v>517</v>
      </c>
      <c r="G27" s="13" t="s">
        <v>80</v>
      </c>
      <c r="H27" s="2" t="s">
        <v>81</v>
      </c>
      <c r="I27" s="2" t="s">
        <v>13</v>
      </c>
      <c r="J27" s="5" t="s">
        <v>15</v>
      </c>
      <c r="K27" s="5"/>
      <c r="L27" s="7">
        <v>33197</v>
      </c>
      <c r="M27" s="35" t="s">
        <v>16</v>
      </c>
      <c r="N27" s="5">
        <v>2687</v>
      </c>
      <c r="O27" s="5">
        <v>3000</v>
      </c>
      <c r="P27" s="48">
        <f t="shared" si="0"/>
        <v>89.56666666666666</v>
      </c>
      <c r="Q27" s="48">
        <f t="shared" si="1"/>
        <v>53.74</v>
      </c>
      <c r="R27" s="43">
        <v>2019</v>
      </c>
      <c r="S27" s="50" t="s">
        <v>17</v>
      </c>
      <c r="T27" s="43">
        <v>122</v>
      </c>
      <c r="U27" s="44">
        <v>150</v>
      </c>
      <c r="V27" s="43">
        <v>2019</v>
      </c>
      <c r="W27" s="5" t="s">
        <v>18</v>
      </c>
      <c r="X27" s="49">
        <f t="shared" si="2"/>
        <v>81.33333333333333</v>
      </c>
      <c r="Y27" s="49">
        <f t="shared" si="3"/>
        <v>32.53333333333333</v>
      </c>
      <c r="Z27" s="49"/>
      <c r="AA27" s="52">
        <f t="shared" si="4"/>
        <v>86.27333333333334</v>
      </c>
    </row>
    <row r="28" spans="2:27" s="72" customFormat="1" ht="15">
      <c r="B28" s="5">
        <v>10</v>
      </c>
      <c r="C28" s="5">
        <v>1803</v>
      </c>
      <c r="D28" s="2" t="s">
        <v>219</v>
      </c>
      <c r="E28" s="2" t="s">
        <v>572</v>
      </c>
      <c r="F28" s="6" t="s">
        <v>518</v>
      </c>
      <c r="G28" s="13" t="s">
        <v>220</v>
      </c>
      <c r="H28" s="13" t="s">
        <v>221</v>
      </c>
      <c r="I28" s="2" t="s">
        <v>119</v>
      </c>
      <c r="J28" s="5" t="s">
        <v>15</v>
      </c>
      <c r="K28" s="25"/>
      <c r="L28" s="7">
        <v>33131</v>
      </c>
      <c r="M28" s="35" t="s">
        <v>16</v>
      </c>
      <c r="N28" s="5">
        <v>2736</v>
      </c>
      <c r="O28" s="5">
        <v>3000</v>
      </c>
      <c r="P28" s="48">
        <f t="shared" si="0"/>
        <v>91.2</v>
      </c>
      <c r="Q28" s="48">
        <f t="shared" si="1"/>
        <v>54.72</v>
      </c>
      <c r="R28" s="43">
        <v>2019</v>
      </c>
      <c r="S28" s="50" t="s">
        <v>17</v>
      </c>
      <c r="T28" s="43">
        <v>118</v>
      </c>
      <c r="U28" s="43">
        <v>150</v>
      </c>
      <c r="V28" s="43">
        <v>2019</v>
      </c>
      <c r="W28" s="5" t="s">
        <v>18</v>
      </c>
      <c r="X28" s="49">
        <f t="shared" si="2"/>
        <v>78.66666666666667</v>
      </c>
      <c r="Y28" s="49">
        <f t="shared" si="3"/>
        <v>31.46666666666667</v>
      </c>
      <c r="Z28" s="49"/>
      <c r="AA28" s="52">
        <f t="shared" si="4"/>
        <v>86.18666666666667</v>
      </c>
    </row>
    <row r="29" spans="2:27" s="72" customFormat="1" ht="30">
      <c r="B29" s="5">
        <v>11</v>
      </c>
      <c r="C29" s="5">
        <v>7831</v>
      </c>
      <c r="D29" s="2" t="s">
        <v>438</v>
      </c>
      <c r="E29" s="2" t="s">
        <v>439</v>
      </c>
      <c r="F29" s="6" t="s">
        <v>518</v>
      </c>
      <c r="G29" s="13" t="s">
        <v>440</v>
      </c>
      <c r="H29" s="13" t="s">
        <v>240</v>
      </c>
      <c r="I29" s="2" t="s">
        <v>137</v>
      </c>
      <c r="J29" s="5" t="s">
        <v>15</v>
      </c>
      <c r="K29" s="5"/>
      <c r="L29" s="21">
        <v>34662</v>
      </c>
      <c r="M29" s="35" t="s">
        <v>16</v>
      </c>
      <c r="N29" s="5">
        <v>2746</v>
      </c>
      <c r="O29" s="5">
        <v>3000</v>
      </c>
      <c r="P29" s="48">
        <f t="shared" si="0"/>
        <v>91.53333333333333</v>
      </c>
      <c r="Q29" s="48">
        <f t="shared" si="1"/>
        <v>54.92</v>
      </c>
      <c r="R29" s="43">
        <v>2019</v>
      </c>
      <c r="S29" s="50" t="s">
        <v>17</v>
      </c>
      <c r="T29" s="43">
        <v>117</v>
      </c>
      <c r="U29" s="43">
        <v>150</v>
      </c>
      <c r="V29" s="43">
        <v>2019</v>
      </c>
      <c r="W29" s="5" t="s">
        <v>18</v>
      </c>
      <c r="X29" s="49">
        <f t="shared" si="2"/>
        <v>78</v>
      </c>
      <c r="Y29" s="49">
        <f t="shared" si="3"/>
        <v>31.2</v>
      </c>
      <c r="Z29" s="49"/>
      <c r="AA29" s="52">
        <f t="shared" si="4"/>
        <v>86.12</v>
      </c>
    </row>
    <row r="30" spans="2:27" s="72" customFormat="1" ht="30">
      <c r="B30" s="5">
        <v>12</v>
      </c>
      <c r="C30" s="5">
        <v>513</v>
      </c>
      <c r="D30" s="2" t="s">
        <v>109</v>
      </c>
      <c r="E30" s="2" t="s">
        <v>110</v>
      </c>
      <c r="F30" s="6" t="s">
        <v>518</v>
      </c>
      <c r="G30" s="13" t="s">
        <v>606</v>
      </c>
      <c r="H30" s="13" t="s">
        <v>104</v>
      </c>
      <c r="I30" s="2" t="s">
        <v>105</v>
      </c>
      <c r="J30" s="5" t="s">
        <v>15</v>
      </c>
      <c r="K30" s="5"/>
      <c r="L30" s="7">
        <v>33667</v>
      </c>
      <c r="M30" s="35" t="s">
        <v>16</v>
      </c>
      <c r="N30" s="5">
        <v>2732</v>
      </c>
      <c r="O30" s="5">
        <v>3000</v>
      </c>
      <c r="P30" s="48">
        <f t="shared" si="0"/>
        <v>91.06666666666666</v>
      </c>
      <c r="Q30" s="48">
        <f t="shared" si="1"/>
        <v>54.64</v>
      </c>
      <c r="R30" s="43">
        <v>2019</v>
      </c>
      <c r="S30" s="50" t="s">
        <v>17</v>
      </c>
      <c r="T30" s="43">
        <v>118</v>
      </c>
      <c r="U30" s="43">
        <v>150</v>
      </c>
      <c r="V30" s="43">
        <v>2019</v>
      </c>
      <c r="W30" s="5" t="s">
        <v>18</v>
      </c>
      <c r="X30" s="49">
        <f t="shared" si="2"/>
        <v>78.66666666666667</v>
      </c>
      <c r="Y30" s="49">
        <f t="shared" si="3"/>
        <v>31.46666666666667</v>
      </c>
      <c r="Z30" s="49"/>
      <c r="AA30" s="52">
        <f t="shared" si="4"/>
        <v>86.10666666666667</v>
      </c>
    </row>
    <row r="31" spans="2:27" s="72" customFormat="1" ht="30">
      <c r="B31" s="5">
        <v>13</v>
      </c>
      <c r="C31" s="5">
        <v>8974</v>
      </c>
      <c r="D31" s="2" t="s">
        <v>469</v>
      </c>
      <c r="E31" s="2" t="s">
        <v>470</v>
      </c>
      <c r="F31" s="6" t="s">
        <v>518</v>
      </c>
      <c r="G31" s="13" t="s">
        <v>471</v>
      </c>
      <c r="H31" s="13" t="s">
        <v>472</v>
      </c>
      <c r="I31" s="2" t="s">
        <v>105</v>
      </c>
      <c r="J31" s="5" t="s">
        <v>15</v>
      </c>
      <c r="K31" s="5"/>
      <c r="L31" s="7">
        <v>33979</v>
      </c>
      <c r="M31" s="35" t="s">
        <v>16</v>
      </c>
      <c r="N31" s="5">
        <v>2683</v>
      </c>
      <c r="O31" s="5">
        <v>3000</v>
      </c>
      <c r="P31" s="48">
        <f t="shared" si="0"/>
        <v>89.43333333333334</v>
      </c>
      <c r="Q31" s="48">
        <f t="shared" si="1"/>
        <v>53.66</v>
      </c>
      <c r="R31" s="43">
        <v>2019</v>
      </c>
      <c r="S31" s="50" t="s">
        <v>17</v>
      </c>
      <c r="T31" s="43">
        <v>121</v>
      </c>
      <c r="U31" s="43">
        <v>150</v>
      </c>
      <c r="V31" s="43">
        <v>2019</v>
      </c>
      <c r="W31" s="5" t="s">
        <v>18</v>
      </c>
      <c r="X31" s="49">
        <f t="shared" si="2"/>
        <v>80.66666666666667</v>
      </c>
      <c r="Y31" s="49">
        <f t="shared" si="3"/>
        <v>32.26666666666667</v>
      </c>
      <c r="Z31" s="49"/>
      <c r="AA31" s="52">
        <f t="shared" si="4"/>
        <v>85.92666666666668</v>
      </c>
    </row>
    <row r="32" spans="2:27" s="72" customFormat="1" ht="30">
      <c r="B32" s="5">
        <v>14</v>
      </c>
      <c r="C32" s="5">
        <v>6398</v>
      </c>
      <c r="D32" s="2" t="s">
        <v>393</v>
      </c>
      <c r="E32" s="2" t="s">
        <v>452</v>
      </c>
      <c r="F32" s="6" t="s">
        <v>517</v>
      </c>
      <c r="G32" s="2" t="s">
        <v>394</v>
      </c>
      <c r="H32" s="2" t="s">
        <v>164</v>
      </c>
      <c r="I32" s="2" t="s">
        <v>13</v>
      </c>
      <c r="J32" s="5" t="s">
        <v>15</v>
      </c>
      <c r="K32" s="5"/>
      <c r="L32" s="7">
        <v>34487</v>
      </c>
      <c r="M32" s="35" t="s">
        <v>16</v>
      </c>
      <c r="N32" s="5">
        <v>2639</v>
      </c>
      <c r="O32" s="5">
        <v>3000</v>
      </c>
      <c r="P32" s="48">
        <f t="shared" si="0"/>
        <v>87.96666666666667</v>
      </c>
      <c r="Q32" s="48">
        <f t="shared" si="1"/>
        <v>52.78</v>
      </c>
      <c r="R32" s="43">
        <v>2019</v>
      </c>
      <c r="S32" s="50" t="s">
        <v>17</v>
      </c>
      <c r="T32" s="43">
        <v>124</v>
      </c>
      <c r="U32" s="43">
        <v>150</v>
      </c>
      <c r="V32" s="43">
        <v>2019</v>
      </c>
      <c r="W32" s="5" t="s">
        <v>18</v>
      </c>
      <c r="X32" s="49">
        <f t="shared" si="2"/>
        <v>82.66666666666667</v>
      </c>
      <c r="Y32" s="49">
        <f t="shared" si="3"/>
        <v>33.06666666666667</v>
      </c>
      <c r="Z32" s="49"/>
      <c r="AA32" s="52">
        <f t="shared" si="4"/>
        <v>85.84666666666666</v>
      </c>
    </row>
    <row r="33" spans="2:27" s="72" customFormat="1" ht="30">
      <c r="B33" s="5">
        <v>15</v>
      </c>
      <c r="C33" s="5">
        <v>10251</v>
      </c>
      <c r="D33" s="2" t="s">
        <v>491</v>
      </c>
      <c r="E33" s="2" t="s">
        <v>587</v>
      </c>
      <c r="F33" s="6" t="s">
        <v>517</v>
      </c>
      <c r="G33" s="2" t="s">
        <v>588</v>
      </c>
      <c r="H33" s="2" t="s">
        <v>305</v>
      </c>
      <c r="I33" s="2" t="s">
        <v>69</v>
      </c>
      <c r="J33" s="5" t="s">
        <v>15</v>
      </c>
      <c r="K33" s="5"/>
      <c r="L33" s="7">
        <v>33827</v>
      </c>
      <c r="M33" s="35" t="s">
        <v>16</v>
      </c>
      <c r="N33" s="5">
        <v>2621</v>
      </c>
      <c r="O33" s="5">
        <v>3000</v>
      </c>
      <c r="P33" s="48">
        <f t="shared" si="0"/>
        <v>87.36666666666666</v>
      </c>
      <c r="Q33" s="48">
        <f t="shared" si="1"/>
        <v>52.42</v>
      </c>
      <c r="R33" s="43">
        <v>2019</v>
      </c>
      <c r="S33" s="50" t="s">
        <v>17</v>
      </c>
      <c r="T33" s="43">
        <v>125</v>
      </c>
      <c r="U33" s="43">
        <v>150</v>
      </c>
      <c r="V33" s="43">
        <v>2019</v>
      </c>
      <c r="W33" s="5" t="s">
        <v>18</v>
      </c>
      <c r="X33" s="49">
        <f t="shared" si="2"/>
        <v>83.33333333333333</v>
      </c>
      <c r="Y33" s="49">
        <f t="shared" si="3"/>
        <v>33.33333333333333</v>
      </c>
      <c r="Z33" s="49"/>
      <c r="AA33" s="52">
        <f t="shared" si="4"/>
        <v>85.75333333333333</v>
      </c>
    </row>
    <row r="34" spans="2:27" s="72" customFormat="1" ht="30">
      <c r="B34" s="5">
        <v>16</v>
      </c>
      <c r="C34" s="5">
        <v>502</v>
      </c>
      <c r="D34" s="2" t="s">
        <v>659</v>
      </c>
      <c r="E34" s="2" t="s">
        <v>660</v>
      </c>
      <c r="F34" s="6" t="s">
        <v>518</v>
      </c>
      <c r="G34" s="13" t="s">
        <v>610</v>
      </c>
      <c r="H34" s="13" t="s">
        <v>104</v>
      </c>
      <c r="I34" s="2" t="s">
        <v>105</v>
      </c>
      <c r="J34" s="5" t="s">
        <v>15</v>
      </c>
      <c r="K34" s="5"/>
      <c r="L34" s="7">
        <v>33155</v>
      </c>
      <c r="M34" s="35" t="s">
        <v>16</v>
      </c>
      <c r="N34" s="5">
        <v>2739</v>
      </c>
      <c r="O34" s="5">
        <v>3000</v>
      </c>
      <c r="P34" s="48">
        <f t="shared" si="0"/>
        <v>91.3</v>
      </c>
      <c r="Q34" s="48">
        <f t="shared" si="1"/>
        <v>54.78</v>
      </c>
      <c r="R34" s="43">
        <v>2019</v>
      </c>
      <c r="S34" s="50" t="s">
        <v>17</v>
      </c>
      <c r="T34" s="43">
        <v>116</v>
      </c>
      <c r="U34" s="43">
        <v>150</v>
      </c>
      <c r="V34" s="43">
        <v>2019</v>
      </c>
      <c r="W34" s="5" t="s">
        <v>18</v>
      </c>
      <c r="X34" s="49">
        <f t="shared" si="2"/>
        <v>77.33333333333333</v>
      </c>
      <c r="Y34" s="49">
        <f t="shared" si="3"/>
        <v>30.93333333333333</v>
      </c>
      <c r="Z34" s="49"/>
      <c r="AA34" s="52">
        <f t="shared" si="4"/>
        <v>85.71333333333334</v>
      </c>
    </row>
    <row r="35" spans="2:27" s="72" customFormat="1" ht="30">
      <c r="B35" s="5">
        <v>17</v>
      </c>
      <c r="C35" s="5">
        <v>1</v>
      </c>
      <c r="D35" s="2" t="s">
        <v>11</v>
      </c>
      <c r="E35" s="2" t="s">
        <v>12</v>
      </c>
      <c r="F35" s="6" t="s">
        <v>517</v>
      </c>
      <c r="G35" s="13" t="s">
        <v>563</v>
      </c>
      <c r="H35" s="2" t="s">
        <v>14</v>
      </c>
      <c r="I35" s="2" t="s">
        <v>13</v>
      </c>
      <c r="J35" s="5" t="s">
        <v>15</v>
      </c>
      <c r="K35" s="25"/>
      <c r="L35" s="7">
        <v>32685</v>
      </c>
      <c r="M35" s="35" t="s">
        <v>16</v>
      </c>
      <c r="N35" s="5">
        <v>2692</v>
      </c>
      <c r="O35" s="5">
        <v>3000</v>
      </c>
      <c r="P35" s="48">
        <f t="shared" si="0"/>
        <v>89.73333333333333</v>
      </c>
      <c r="Q35" s="48">
        <f t="shared" si="1"/>
        <v>53.84</v>
      </c>
      <c r="R35" s="43">
        <v>2019</v>
      </c>
      <c r="S35" s="50" t="s">
        <v>17</v>
      </c>
      <c r="T35" s="43">
        <v>119</v>
      </c>
      <c r="U35" s="44">
        <v>150</v>
      </c>
      <c r="V35" s="43">
        <v>2019</v>
      </c>
      <c r="W35" s="5" t="s">
        <v>18</v>
      </c>
      <c r="X35" s="49">
        <f t="shared" si="2"/>
        <v>79.33333333333333</v>
      </c>
      <c r="Y35" s="49">
        <f t="shared" si="3"/>
        <v>31.73333333333333</v>
      </c>
      <c r="Z35" s="49"/>
      <c r="AA35" s="52">
        <f t="shared" si="4"/>
        <v>85.57333333333334</v>
      </c>
    </row>
    <row r="36" spans="2:27" s="72" customFormat="1" ht="30">
      <c r="B36" s="5">
        <v>18</v>
      </c>
      <c r="C36" s="5">
        <v>8203</v>
      </c>
      <c r="D36" s="2" t="s">
        <v>434</v>
      </c>
      <c r="E36" s="2" t="s">
        <v>570</v>
      </c>
      <c r="F36" s="6" t="s">
        <v>517</v>
      </c>
      <c r="G36" s="13" t="s">
        <v>449</v>
      </c>
      <c r="H36" s="15" t="s">
        <v>450</v>
      </c>
      <c r="I36" s="2" t="s">
        <v>573</v>
      </c>
      <c r="J36" s="5" t="s">
        <v>15</v>
      </c>
      <c r="K36" s="5"/>
      <c r="L36" s="21">
        <v>33854</v>
      </c>
      <c r="M36" s="35" t="s">
        <v>16</v>
      </c>
      <c r="N36" s="5">
        <v>2651</v>
      </c>
      <c r="O36" s="5">
        <v>3000</v>
      </c>
      <c r="P36" s="48">
        <f t="shared" si="0"/>
        <v>88.36666666666666</v>
      </c>
      <c r="Q36" s="48">
        <f t="shared" si="1"/>
        <v>53.02</v>
      </c>
      <c r="R36" s="43">
        <v>2019</v>
      </c>
      <c r="S36" s="50" t="s">
        <v>17</v>
      </c>
      <c r="T36" s="43">
        <v>122</v>
      </c>
      <c r="U36" s="43">
        <v>150</v>
      </c>
      <c r="V36" s="43">
        <v>2019</v>
      </c>
      <c r="W36" s="5" t="s">
        <v>18</v>
      </c>
      <c r="X36" s="49">
        <f t="shared" si="2"/>
        <v>81.33333333333333</v>
      </c>
      <c r="Y36" s="49">
        <f t="shared" si="3"/>
        <v>32.53333333333333</v>
      </c>
      <c r="Z36" s="49"/>
      <c r="AA36" s="52">
        <f t="shared" si="4"/>
        <v>85.55333333333334</v>
      </c>
    </row>
    <row r="37" spans="2:27" s="72" customFormat="1" ht="15">
      <c r="B37" s="5">
        <v>19</v>
      </c>
      <c r="C37" s="5">
        <v>180</v>
      </c>
      <c r="D37" s="2" t="s">
        <v>35</v>
      </c>
      <c r="E37" s="2" t="s">
        <v>36</v>
      </c>
      <c r="F37" s="6" t="s">
        <v>517</v>
      </c>
      <c r="G37" s="2" t="s">
        <v>565</v>
      </c>
      <c r="H37" s="2" t="s">
        <v>13</v>
      </c>
      <c r="I37" s="2" t="s">
        <v>13</v>
      </c>
      <c r="J37" s="5" t="s">
        <v>15</v>
      </c>
      <c r="K37" s="5"/>
      <c r="L37" s="7">
        <v>35240</v>
      </c>
      <c r="M37" s="35" t="s">
        <v>16</v>
      </c>
      <c r="N37" s="5">
        <v>2605</v>
      </c>
      <c r="O37" s="5">
        <v>3000</v>
      </c>
      <c r="P37" s="48">
        <f t="shared" si="0"/>
        <v>86.83333333333333</v>
      </c>
      <c r="Q37" s="48">
        <f t="shared" si="1"/>
        <v>52.1</v>
      </c>
      <c r="R37" s="43">
        <v>2019</v>
      </c>
      <c r="S37" s="50" t="s">
        <v>17</v>
      </c>
      <c r="T37" s="43">
        <v>125</v>
      </c>
      <c r="U37" s="44">
        <v>150</v>
      </c>
      <c r="V37" s="43">
        <v>2019</v>
      </c>
      <c r="W37" s="5" t="s">
        <v>18</v>
      </c>
      <c r="X37" s="49">
        <f t="shared" si="2"/>
        <v>83.33333333333333</v>
      </c>
      <c r="Y37" s="49">
        <f t="shared" si="3"/>
        <v>33.33333333333333</v>
      </c>
      <c r="Z37" s="49"/>
      <c r="AA37" s="52">
        <f t="shared" si="4"/>
        <v>85.43333333333334</v>
      </c>
    </row>
    <row r="38" spans="2:27" s="72" customFormat="1" ht="30">
      <c r="B38" s="5">
        <v>20</v>
      </c>
      <c r="C38" s="5">
        <v>329</v>
      </c>
      <c r="D38" s="2" t="s">
        <v>66</v>
      </c>
      <c r="E38" s="2" t="s">
        <v>67</v>
      </c>
      <c r="F38" s="6" t="s">
        <v>518</v>
      </c>
      <c r="G38" s="2" t="s">
        <v>68</v>
      </c>
      <c r="H38" s="2" t="s">
        <v>69</v>
      </c>
      <c r="I38" s="2" t="s">
        <v>69</v>
      </c>
      <c r="J38" s="5" t="s">
        <v>15</v>
      </c>
      <c r="K38" s="5"/>
      <c r="L38" s="7">
        <v>34913</v>
      </c>
      <c r="M38" s="35" t="s">
        <v>16</v>
      </c>
      <c r="N38" s="5">
        <v>2685</v>
      </c>
      <c r="O38" s="5">
        <v>3000</v>
      </c>
      <c r="P38" s="48">
        <f t="shared" si="0"/>
        <v>89.5</v>
      </c>
      <c r="Q38" s="48">
        <f t="shared" si="1"/>
        <v>53.7</v>
      </c>
      <c r="R38" s="43">
        <v>2019</v>
      </c>
      <c r="S38" s="50" t="s">
        <v>17</v>
      </c>
      <c r="T38" s="43">
        <v>119</v>
      </c>
      <c r="U38" s="43">
        <v>150</v>
      </c>
      <c r="V38" s="43">
        <v>2019</v>
      </c>
      <c r="W38" s="5" t="s">
        <v>18</v>
      </c>
      <c r="X38" s="49">
        <f t="shared" si="2"/>
        <v>79.33333333333333</v>
      </c>
      <c r="Y38" s="49">
        <f t="shared" si="3"/>
        <v>31.73333333333333</v>
      </c>
      <c r="Z38" s="49"/>
      <c r="AA38" s="52">
        <f t="shared" si="4"/>
        <v>85.43333333333334</v>
      </c>
    </row>
    <row r="39" spans="2:27" s="72" customFormat="1" ht="30">
      <c r="B39" s="5">
        <v>21</v>
      </c>
      <c r="C39" s="37">
        <v>16096</v>
      </c>
      <c r="D39" s="2" t="s">
        <v>531</v>
      </c>
      <c r="E39" s="2" t="s">
        <v>532</v>
      </c>
      <c r="F39" s="6" t="s">
        <v>517</v>
      </c>
      <c r="G39" s="13" t="s">
        <v>533</v>
      </c>
      <c r="H39" s="13" t="s">
        <v>117</v>
      </c>
      <c r="I39" s="2" t="s">
        <v>117</v>
      </c>
      <c r="J39" s="5" t="s">
        <v>15</v>
      </c>
      <c r="K39" s="5"/>
      <c r="L39" s="7">
        <v>33832</v>
      </c>
      <c r="M39" s="35" t="s">
        <v>16</v>
      </c>
      <c r="N39" s="5">
        <v>2657</v>
      </c>
      <c r="O39" s="5">
        <v>3000</v>
      </c>
      <c r="P39" s="48">
        <f t="shared" si="0"/>
        <v>88.56666666666666</v>
      </c>
      <c r="Q39" s="48">
        <f t="shared" si="1"/>
        <v>53.14</v>
      </c>
      <c r="R39" s="43">
        <v>2019</v>
      </c>
      <c r="S39" s="50" t="s">
        <v>17</v>
      </c>
      <c r="T39" s="43">
        <v>121</v>
      </c>
      <c r="U39" s="44">
        <v>150</v>
      </c>
      <c r="V39" s="43">
        <v>2019</v>
      </c>
      <c r="W39" s="5" t="s">
        <v>18</v>
      </c>
      <c r="X39" s="49">
        <f t="shared" si="2"/>
        <v>80.66666666666667</v>
      </c>
      <c r="Y39" s="49">
        <f t="shared" si="3"/>
        <v>32.26666666666667</v>
      </c>
      <c r="Z39" s="49"/>
      <c r="AA39" s="52">
        <f t="shared" si="4"/>
        <v>85.40666666666667</v>
      </c>
    </row>
    <row r="40" spans="2:27" s="3" customFormat="1" ht="30">
      <c r="B40" s="5">
        <v>22</v>
      </c>
      <c r="C40" s="5">
        <v>7596</v>
      </c>
      <c r="D40" s="2" t="s">
        <v>422</v>
      </c>
      <c r="E40" s="2" t="s">
        <v>423</v>
      </c>
      <c r="F40" s="6" t="s">
        <v>517</v>
      </c>
      <c r="G40" s="2" t="s">
        <v>424</v>
      </c>
      <c r="H40" s="2" t="s">
        <v>63</v>
      </c>
      <c r="I40" s="2" t="s">
        <v>64</v>
      </c>
      <c r="J40" s="5" t="s">
        <v>15</v>
      </c>
      <c r="K40" s="5" t="s">
        <v>65</v>
      </c>
      <c r="L40" s="7">
        <v>24577</v>
      </c>
      <c r="M40" s="35" t="s">
        <v>16</v>
      </c>
      <c r="N40" s="5">
        <v>1863</v>
      </c>
      <c r="O40" s="5">
        <v>2500</v>
      </c>
      <c r="P40" s="48">
        <f>N40*100/O40</f>
        <v>74.52</v>
      </c>
      <c r="Q40" s="48">
        <f>P40*60/100</f>
        <v>44.711999999999996</v>
      </c>
      <c r="R40" s="43">
        <v>2016</v>
      </c>
      <c r="S40" s="50" t="s">
        <v>17</v>
      </c>
      <c r="T40" s="43">
        <v>86</v>
      </c>
      <c r="U40" s="43">
        <v>150</v>
      </c>
      <c r="V40" s="43">
        <v>2019</v>
      </c>
      <c r="W40" s="5" t="s">
        <v>18</v>
      </c>
      <c r="X40" s="49">
        <f t="shared" si="2"/>
        <v>57.333333333333336</v>
      </c>
      <c r="Y40" s="49">
        <f>X40*40/100</f>
        <v>22.933333333333334</v>
      </c>
      <c r="Z40" s="49"/>
      <c r="AA40" s="52">
        <f>Q40+Y40+Z40</f>
        <v>67.64533333333333</v>
      </c>
    </row>
    <row r="41" spans="2:27" s="72" customFormat="1" ht="15">
      <c r="B41" s="5">
        <v>23</v>
      </c>
      <c r="C41" s="5">
        <v>6396</v>
      </c>
      <c r="D41" s="2" t="s">
        <v>391</v>
      </c>
      <c r="E41" s="2" t="s">
        <v>679</v>
      </c>
      <c r="F41" s="6" t="s">
        <v>518</v>
      </c>
      <c r="G41" s="2" t="s">
        <v>392</v>
      </c>
      <c r="H41" s="2" t="s">
        <v>299</v>
      </c>
      <c r="I41" s="2" t="s">
        <v>105</v>
      </c>
      <c r="J41" s="5" t="s">
        <v>15</v>
      </c>
      <c r="K41" s="5" t="s">
        <v>22</v>
      </c>
      <c r="L41" s="7">
        <v>32333</v>
      </c>
      <c r="M41" s="35" t="s">
        <v>16</v>
      </c>
      <c r="N41" s="5">
        <v>2698</v>
      </c>
      <c r="O41" s="5">
        <v>3000</v>
      </c>
      <c r="P41" s="48">
        <f t="shared" si="0"/>
        <v>89.93333333333334</v>
      </c>
      <c r="Q41" s="48">
        <f t="shared" si="1"/>
        <v>53.96</v>
      </c>
      <c r="R41" s="43">
        <v>2019</v>
      </c>
      <c r="S41" s="50" t="s">
        <v>17</v>
      </c>
      <c r="T41" s="43">
        <v>115</v>
      </c>
      <c r="U41" s="43">
        <v>150</v>
      </c>
      <c r="V41" s="43">
        <v>2019</v>
      </c>
      <c r="W41" s="5" t="s">
        <v>18</v>
      </c>
      <c r="X41" s="49">
        <f t="shared" si="2"/>
        <v>76.66666666666667</v>
      </c>
      <c r="Y41" s="49">
        <f t="shared" si="3"/>
        <v>30.66666666666667</v>
      </c>
      <c r="Z41" s="49"/>
      <c r="AA41" s="52">
        <f t="shared" si="4"/>
        <v>84.62666666666667</v>
      </c>
    </row>
    <row r="42" spans="2:27" s="72" customFormat="1" ht="15">
      <c r="B42" s="5">
        <v>24</v>
      </c>
      <c r="C42" s="5">
        <v>9533</v>
      </c>
      <c r="D42" s="2" t="s">
        <v>475</v>
      </c>
      <c r="E42" s="2" t="s">
        <v>476</v>
      </c>
      <c r="F42" s="6" t="s">
        <v>517</v>
      </c>
      <c r="G42" s="13" t="s">
        <v>477</v>
      </c>
      <c r="H42" s="13" t="s">
        <v>105</v>
      </c>
      <c r="I42" s="2" t="s">
        <v>105</v>
      </c>
      <c r="J42" s="5" t="s">
        <v>15</v>
      </c>
      <c r="K42" s="5" t="s">
        <v>22</v>
      </c>
      <c r="L42" s="21">
        <v>34151</v>
      </c>
      <c r="M42" s="35" t="s">
        <v>16</v>
      </c>
      <c r="N42" s="5">
        <v>2680</v>
      </c>
      <c r="O42" s="5">
        <v>3000</v>
      </c>
      <c r="P42" s="48">
        <f t="shared" si="0"/>
        <v>89.33333333333333</v>
      </c>
      <c r="Q42" s="48">
        <f t="shared" si="1"/>
        <v>53.6</v>
      </c>
      <c r="R42" s="43">
        <v>2019</v>
      </c>
      <c r="S42" s="50" t="s">
        <v>17</v>
      </c>
      <c r="T42" s="43">
        <v>116</v>
      </c>
      <c r="U42" s="43">
        <v>150</v>
      </c>
      <c r="V42" s="43">
        <v>2019</v>
      </c>
      <c r="W42" s="5" t="s">
        <v>18</v>
      </c>
      <c r="X42" s="49">
        <f t="shared" si="2"/>
        <v>77.33333333333333</v>
      </c>
      <c r="Y42" s="49">
        <f t="shared" si="3"/>
        <v>30.93333333333333</v>
      </c>
      <c r="Z42" s="49"/>
      <c r="AA42" s="52">
        <f t="shared" si="4"/>
        <v>84.53333333333333</v>
      </c>
    </row>
    <row r="43" spans="2:27" s="72" customFormat="1" ht="15">
      <c r="B43" s="5">
        <v>25</v>
      </c>
      <c r="C43" s="5">
        <v>955</v>
      </c>
      <c r="D43" s="2" t="s">
        <v>91</v>
      </c>
      <c r="E43" s="2" t="s">
        <v>152</v>
      </c>
      <c r="F43" s="6" t="s">
        <v>517</v>
      </c>
      <c r="G43" s="13" t="s">
        <v>153</v>
      </c>
      <c r="H43" s="13" t="s">
        <v>154</v>
      </c>
      <c r="I43" s="2" t="s">
        <v>105</v>
      </c>
      <c r="J43" s="5" t="s">
        <v>15</v>
      </c>
      <c r="K43" s="5" t="s">
        <v>22</v>
      </c>
      <c r="L43" s="7">
        <v>34884</v>
      </c>
      <c r="M43" s="35" t="s">
        <v>16</v>
      </c>
      <c r="N43" s="5">
        <v>2639</v>
      </c>
      <c r="O43" s="5">
        <v>3000</v>
      </c>
      <c r="P43" s="48">
        <f t="shared" si="0"/>
        <v>87.96666666666667</v>
      </c>
      <c r="Q43" s="48">
        <f t="shared" si="1"/>
        <v>52.78</v>
      </c>
      <c r="R43" s="43">
        <v>2019</v>
      </c>
      <c r="S43" s="50" t="s">
        <v>17</v>
      </c>
      <c r="T43" s="43">
        <v>119</v>
      </c>
      <c r="U43" s="44">
        <v>150</v>
      </c>
      <c r="V43" s="43">
        <v>2019</v>
      </c>
      <c r="W43" s="5" t="s">
        <v>18</v>
      </c>
      <c r="X43" s="49">
        <f t="shared" si="2"/>
        <v>79.33333333333333</v>
      </c>
      <c r="Y43" s="49">
        <f t="shared" si="3"/>
        <v>31.73333333333333</v>
      </c>
      <c r="Z43" s="49"/>
      <c r="AA43" s="52">
        <f t="shared" si="4"/>
        <v>84.51333333333334</v>
      </c>
    </row>
    <row r="44" spans="2:27" ht="15">
      <c r="B44" s="114" t="s">
        <v>773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</row>
    <row r="45" spans="2:27" s="72" customFormat="1" ht="30">
      <c r="B45" s="5">
        <v>1</v>
      </c>
      <c r="C45" s="5">
        <v>7984</v>
      </c>
      <c r="D45" s="2" t="s">
        <v>441</v>
      </c>
      <c r="E45" s="2" t="s">
        <v>442</v>
      </c>
      <c r="F45" s="6" t="s">
        <v>517</v>
      </c>
      <c r="G45" s="13" t="s">
        <v>443</v>
      </c>
      <c r="H45" s="13" t="s">
        <v>444</v>
      </c>
      <c r="I45" s="2" t="s">
        <v>23</v>
      </c>
      <c r="J45" s="5" t="s">
        <v>15</v>
      </c>
      <c r="K45" s="5"/>
      <c r="L45" s="7">
        <v>33059</v>
      </c>
      <c r="M45" s="27" t="s">
        <v>640</v>
      </c>
      <c r="N45" s="5">
        <v>2699</v>
      </c>
      <c r="O45" s="5">
        <v>3000</v>
      </c>
      <c r="P45" s="48">
        <f aca="true" t="shared" si="5" ref="P45:P53">N45*100/O45</f>
        <v>89.96666666666667</v>
      </c>
      <c r="Q45" s="48">
        <f aca="true" t="shared" si="6" ref="Q45:Q53">P45*60/100</f>
        <v>53.98</v>
      </c>
      <c r="R45" s="43">
        <v>2019</v>
      </c>
      <c r="S45" s="50" t="s">
        <v>17</v>
      </c>
      <c r="T45" s="43">
        <v>131</v>
      </c>
      <c r="U45" s="43">
        <v>150</v>
      </c>
      <c r="V45" s="43">
        <v>2019</v>
      </c>
      <c r="W45" s="5" t="s">
        <v>18</v>
      </c>
      <c r="X45" s="49">
        <f aca="true" t="shared" si="7" ref="X45:X53">T45*100/U45</f>
        <v>87.33333333333333</v>
      </c>
      <c r="Y45" s="49">
        <f aca="true" t="shared" si="8" ref="Y45:Y53">X45*40/100</f>
        <v>34.93333333333333</v>
      </c>
      <c r="Z45" s="49"/>
      <c r="AA45" s="52">
        <f aca="true" t="shared" si="9" ref="AA45:AA53">Q45+Y45+Z45</f>
        <v>88.91333333333333</v>
      </c>
    </row>
    <row r="46" spans="2:27" s="72" customFormat="1" ht="45">
      <c r="B46" s="5">
        <v>2</v>
      </c>
      <c r="C46" s="5">
        <v>2151</v>
      </c>
      <c r="D46" s="17" t="s">
        <v>230</v>
      </c>
      <c r="E46" s="17" t="s">
        <v>231</v>
      </c>
      <c r="F46" s="18" t="s">
        <v>518</v>
      </c>
      <c r="G46" s="19" t="s">
        <v>232</v>
      </c>
      <c r="H46" s="19" t="s">
        <v>132</v>
      </c>
      <c r="I46" s="17" t="s">
        <v>31</v>
      </c>
      <c r="J46" s="26" t="s">
        <v>15</v>
      </c>
      <c r="K46" s="26"/>
      <c r="L46" s="21">
        <v>35186</v>
      </c>
      <c r="M46" s="27" t="s">
        <v>640</v>
      </c>
      <c r="N46" s="5">
        <v>2687</v>
      </c>
      <c r="O46" s="5">
        <v>3000</v>
      </c>
      <c r="P46" s="48">
        <f t="shared" si="5"/>
        <v>89.56666666666666</v>
      </c>
      <c r="Q46" s="48">
        <f t="shared" si="6"/>
        <v>53.74</v>
      </c>
      <c r="R46" s="43">
        <v>2019</v>
      </c>
      <c r="S46" s="50" t="s">
        <v>17</v>
      </c>
      <c r="T46" s="43">
        <v>131</v>
      </c>
      <c r="U46" s="43">
        <v>150</v>
      </c>
      <c r="V46" s="43">
        <v>2019</v>
      </c>
      <c r="W46" s="5" t="s">
        <v>18</v>
      </c>
      <c r="X46" s="49">
        <f t="shared" si="7"/>
        <v>87.33333333333333</v>
      </c>
      <c r="Y46" s="49">
        <f t="shared" si="8"/>
        <v>34.93333333333333</v>
      </c>
      <c r="Z46" s="49"/>
      <c r="AA46" s="52">
        <f t="shared" si="9"/>
        <v>88.67333333333333</v>
      </c>
    </row>
    <row r="47" spans="2:27" s="72" customFormat="1" ht="45">
      <c r="B47" s="5">
        <v>3</v>
      </c>
      <c r="C47" s="5">
        <v>16661</v>
      </c>
      <c r="D47" s="2" t="s">
        <v>534</v>
      </c>
      <c r="E47" s="2" t="s">
        <v>535</v>
      </c>
      <c r="F47" s="6" t="s">
        <v>518</v>
      </c>
      <c r="G47" s="13" t="s">
        <v>536</v>
      </c>
      <c r="H47" s="13" t="s">
        <v>247</v>
      </c>
      <c r="I47" s="2" t="s">
        <v>64</v>
      </c>
      <c r="J47" s="5" t="s">
        <v>15</v>
      </c>
      <c r="K47" s="5"/>
      <c r="L47" s="7">
        <v>34044</v>
      </c>
      <c r="M47" s="27" t="s">
        <v>640</v>
      </c>
      <c r="N47" s="5">
        <v>2878</v>
      </c>
      <c r="O47" s="5">
        <v>3200</v>
      </c>
      <c r="P47" s="48">
        <f t="shared" si="5"/>
        <v>89.9375</v>
      </c>
      <c r="Q47" s="48">
        <f t="shared" si="6"/>
        <v>53.9625</v>
      </c>
      <c r="R47" s="43">
        <v>2019</v>
      </c>
      <c r="S47" s="50" t="s">
        <v>268</v>
      </c>
      <c r="T47" s="43">
        <v>119</v>
      </c>
      <c r="U47" s="43">
        <v>150</v>
      </c>
      <c r="V47" s="43">
        <v>2019</v>
      </c>
      <c r="W47" s="5" t="s">
        <v>18</v>
      </c>
      <c r="X47" s="49">
        <f t="shared" si="7"/>
        <v>79.33333333333333</v>
      </c>
      <c r="Y47" s="49">
        <f t="shared" si="8"/>
        <v>31.73333333333333</v>
      </c>
      <c r="Z47" s="49"/>
      <c r="AA47" s="52">
        <f t="shared" si="9"/>
        <v>85.69583333333333</v>
      </c>
    </row>
    <row r="48" spans="2:27" s="72" customFormat="1" ht="25.5">
      <c r="B48" s="5">
        <v>4</v>
      </c>
      <c r="C48" s="5">
        <v>10</v>
      </c>
      <c r="D48" s="2" t="s">
        <v>19</v>
      </c>
      <c r="E48" s="2" t="s">
        <v>20</v>
      </c>
      <c r="F48" s="6" t="s">
        <v>518</v>
      </c>
      <c r="G48" s="13" t="s">
        <v>21</v>
      </c>
      <c r="H48" s="2" t="s">
        <v>13</v>
      </c>
      <c r="I48" s="2" t="s">
        <v>13</v>
      </c>
      <c r="J48" s="5" t="s">
        <v>15</v>
      </c>
      <c r="K48" s="5" t="s">
        <v>22</v>
      </c>
      <c r="L48" s="7">
        <v>33265</v>
      </c>
      <c r="M48" s="35" t="s">
        <v>640</v>
      </c>
      <c r="N48" s="5">
        <v>2602</v>
      </c>
      <c r="O48" s="5">
        <v>3000</v>
      </c>
      <c r="P48" s="48">
        <f t="shared" si="5"/>
        <v>86.73333333333333</v>
      </c>
      <c r="Q48" s="48">
        <f t="shared" si="6"/>
        <v>52.04</v>
      </c>
      <c r="R48" s="43">
        <v>2019</v>
      </c>
      <c r="S48" s="50" t="s">
        <v>17</v>
      </c>
      <c r="T48" s="43">
        <v>123</v>
      </c>
      <c r="U48" s="44">
        <v>150</v>
      </c>
      <c r="V48" s="43">
        <v>2019</v>
      </c>
      <c r="W48" s="5" t="s">
        <v>18</v>
      </c>
      <c r="X48" s="49">
        <f t="shared" si="7"/>
        <v>82</v>
      </c>
      <c r="Y48" s="49">
        <f t="shared" si="8"/>
        <v>32.8</v>
      </c>
      <c r="Z48" s="49"/>
      <c r="AA48" s="52">
        <f t="shared" si="9"/>
        <v>84.84</v>
      </c>
    </row>
    <row r="49" spans="2:27" s="72" customFormat="1" ht="25.5">
      <c r="B49" s="5">
        <v>5</v>
      </c>
      <c r="C49" s="5">
        <v>4549</v>
      </c>
      <c r="D49" s="2" t="s">
        <v>318</v>
      </c>
      <c r="E49" s="2" t="s">
        <v>666</v>
      </c>
      <c r="F49" s="6" t="s">
        <v>518</v>
      </c>
      <c r="G49" s="2" t="s">
        <v>319</v>
      </c>
      <c r="H49" s="2" t="s">
        <v>320</v>
      </c>
      <c r="I49" s="2" t="s">
        <v>62</v>
      </c>
      <c r="J49" s="5" t="s">
        <v>15</v>
      </c>
      <c r="K49" s="5"/>
      <c r="L49" s="7">
        <v>33075</v>
      </c>
      <c r="M49" s="35" t="s">
        <v>640</v>
      </c>
      <c r="N49" s="5">
        <v>2635</v>
      </c>
      <c r="O49" s="5">
        <v>3000</v>
      </c>
      <c r="P49" s="48">
        <f t="shared" si="5"/>
        <v>87.83333333333333</v>
      </c>
      <c r="Q49" s="48">
        <f t="shared" si="6"/>
        <v>52.7</v>
      </c>
      <c r="R49" s="43">
        <v>2019</v>
      </c>
      <c r="S49" s="50" t="s">
        <v>17</v>
      </c>
      <c r="T49" s="43">
        <v>117</v>
      </c>
      <c r="U49" s="43">
        <v>150</v>
      </c>
      <c r="V49" s="43">
        <v>2019</v>
      </c>
      <c r="W49" s="5" t="s">
        <v>18</v>
      </c>
      <c r="X49" s="49">
        <f t="shared" si="7"/>
        <v>78</v>
      </c>
      <c r="Y49" s="49">
        <f t="shared" si="8"/>
        <v>31.2</v>
      </c>
      <c r="Z49" s="49"/>
      <c r="AA49" s="52">
        <f t="shared" si="9"/>
        <v>83.9</v>
      </c>
    </row>
    <row r="50" spans="2:27" s="72" customFormat="1" ht="25.5">
      <c r="B50" s="5">
        <v>6</v>
      </c>
      <c r="C50" s="5">
        <v>8459</v>
      </c>
      <c r="D50" s="2" t="s">
        <v>584</v>
      </c>
      <c r="E50" s="2" t="s">
        <v>458</v>
      </c>
      <c r="F50" s="6" t="s">
        <v>517</v>
      </c>
      <c r="G50" s="2" t="s">
        <v>459</v>
      </c>
      <c r="H50" s="2" t="s">
        <v>96</v>
      </c>
      <c r="I50" s="2" t="s">
        <v>96</v>
      </c>
      <c r="J50" s="5" t="s">
        <v>15</v>
      </c>
      <c r="K50" s="5"/>
      <c r="L50" s="7">
        <v>32875</v>
      </c>
      <c r="M50" s="35" t="s">
        <v>640</v>
      </c>
      <c r="N50" s="5">
        <v>2896</v>
      </c>
      <c r="O50" s="5">
        <v>3200</v>
      </c>
      <c r="P50" s="48">
        <f t="shared" si="5"/>
        <v>90.5</v>
      </c>
      <c r="Q50" s="48">
        <f t="shared" si="6"/>
        <v>54.3</v>
      </c>
      <c r="R50" s="43">
        <v>2019</v>
      </c>
      <c r="S50" s="50" t="s">
        <v>239</v>
      </c>
      <c r="T50" s="43">
        <v>109</v>
      </c>
      <c r="U50" s="43">
        <v>150</v>
      </c>
      <c r="V50" s="43">
        <v>2019</v>
      </c>
      <c r="W50" s="5" t="s">
        <v>51</v>
      </c>
      <c r="X50" s="49">
        <f t="shared" si="7"/>
        <v>72.66666666666667</v>
      </c>
      <c r="Y50" s="49">
        <f t="shared" si="8"/>
        <v>29.06666666666667</v>
      </c>
      <c r="Z50" s="49"/>
      <c r="AA50" s="52">
        <f t="shared" si="9"/>
        <v>83.36666666666667</v>
      </c>
    </row>
    <row r="51" spans="2:27" s="72" customFormat="1" ht="45">
      <c r="B51" s="5">
        <v>7</v>
      </c>
      <c r="C51" s="5">
        <v>1426</v>
      </c>
      <c r="D51" s="2" t="s">
        <v>702</v>
      </c>
      <c r="E51" s="2" t="s">
        <v>174</v>
      </c>
      <c r="F51" s="6" t="s">
        <v>517</v>
      </c>
      <c r="G51" s="2" t="s">
        <v>177</v>
      </c>
      <c r="H51" s="2" t="s">
        <v>23</v>
      </c>
      <c r="I51" s="2" t="s">
        <v>23</v>
      </c>
      <c r="J51" s="5" t="s">
        <v>15</v>
      </c>
      <c r="K51" s="5"/>
      <c r="L51" s="7">
        <v>35796</v>
      </c>
      <c r="M51" s="35" t="s">
        <v>640</v>
      </c>
      <c r="N51" s="5">
        <v>2867</v>
      </c>
      <c r="O51" s="5">
        <v>3200</v>
      </c>
      <c r="P51" s="48">
        <f t="shared" si="5"/>
        <v>89.59375</v>
      </c>
      <c r="Q51" s="48">
        <f t="shared" si="6"/>
        <v>53.75625</v>
      </c>
      <c r="R51" s="43">
        <v>2017</v>
      </c>
      <c r="S51" s="50" t="s">
        <v>571</v>
      </c>
      <c r="T51" s="43">
        <v>110</v>
      </c>
      <c r="U51" s="43">
        <v>150</v>
      </c>
      <c r="V51" s="43">
        <v>2019</v>
      </c>
      <c r="W51" s="5" t="s">
        <v>18</v>
      </c>
      <c r="X51" s="49">
        <f t="shared" si="7"/>
        <v>73.33333333333333</v>
      </c>
      <c r="Y51" s="49">
        <f t="shared" si="8"/>
        <v>29.33333333333333</v>
      </c>
      <c r="Z51" s="49"/>
      <c r="AA51" s="52">
        <f t="shared" si="9"/>
        <v>83.08958333333334</v>
      </c>
    </row>
    <row r="52" spans="2:27" s="72" customFormat="1" ht="25.5">
      <c r="B52" s="5">
        <v>8</v>
      </c>
      <c r="C52" s="5">
        <v>3099</v>
      </c>
      <c r="D52" s="2" t="s">
        <v>270</v>
      </c>
      <c r="E52" s="2" t="s">
        <v>456</v>
      </c>
      <c r="F52" s="6" t="s">
        <v>517</v>
      </c>
      <c r="G52" s="2" t="s">
        <v>543</v>
      </c>
      <c r="H52" s="2" t="s">
        <v>269</v>
      </c>
      <c r="I52" s="2" t="s">
        <v>64</v>
      </c>
      <c r="J52" s="5" t="s">
        <v>15</v>
      </c>
      <c r="K52" s="5" t="s">
        <v>215</v>
      </c>
      <c r="L52" s="7">
        <v>34233</v>
      </c>
      <c r="M52" s="35" t="s">
        <v>640</v>
      </c>
      <c r="N52" s="5">
        <v>2660</v>
      </c>
      <c r="O52" s="5">
        <v>3000</v>
      </c>
      <c r="P52" s="48">
        <f t="shared" si="5"/>
        <v>88.66666666666667</v>
      </c>
      <c r="Q52" s="48">
        <f t="shared" si="6"/>
        <v>53.2</v>
      </c>
      <c r="R52" s="43">
        <v>2019</v>
      </c>
      <c r="S52" s="50" t="s">
        <v>17</v>
      </c>
      <c r="T52" s="43">
        <v>112</v>
      </c>
      <c r="U52" s="43">
        <v>150</v>
      </c>
      <c r="V52" s="43">
        <v>2019</v>
      </c>
      <c r="W52" s="5" t="s">
        <v>18</v>
      </c>
      <c r="X52" s="49">
        <f t="shared" si="7"/>
        <v>74.66666666666667</v>
      </c>
      <c r="Y52" s="49">
        <f t="shared" si="8"/>
        <v>29.86666666666667</v>
      </c>
      <c r="Z52" s="49"/>
      <c r="AA52" s="52">
        <f t="shared" si="9"/>
        <v>83.06666666666668</v>
      </c>
    </row>
    <row r="53" spans="2:27" s="72" customFormat="1" ht="30">
      <c r="B53" s="5">
        <v>9</v>
      </c>
      <c r="C53" s="5">
        <v>6346</v>
      </c>
      <c r="D53" s="2" t="s">
        <v>387</v>
      </c>
      <c r="E53" s="2" t="s">
        <v>388</v>
      </c>
      <c r="F53" s="6" t="s">
        <v>517</v>
      </c>
      <c r="G53" s="13" t="s">
        <v>580</v>
      </c>
      <c r="H53" s="13" t="s">
        <v>389</v>
      </c>
      <c r="I53" s="2" t="s">
        <v>661</v>
      </c>
      <c r="J53" s="5" t="s">
        <v>15</v>
      </c>
      <c r="K53" s="5" t="s">
        <v>215</v>
      </c>
      <c r="L53" s="23">
        <v>33445</v>
      </c>
      <c r="M53" s="35" t="s">
        <v>640</v>
      </c>
      <c r="N53" s="5">
        <v>2605</v>
      </c>
      <c r="O53" s="5">
        <v>3000</v>
      </c>
      <c r="P53" s="48">
        <f t="shared" si="5"/>
        <v>86.83333333333333</v>
      </c>
      <c r="Q53" s="48">
        <f t="shared" si="6"/>
        <v>52.1</v>
      </c>
      <c r="R53" s="43">
        <v>2019</v>
      </c>
      <c r="S53" s="50" t="s">
        <v>17</v>
      </c>
      <c r="T53" s="43">
        <v>115</v>
      </c>
      <c r="U53" s="44">
        <v>150</v>
      </c>
      <c r="V53" s="43">
        <v>2019</v>
      </c>
      <c r="W53" s="5" t="s">
        <v>18</v>
      </c>
      <c r="X53" s="49">
        <f t="shared" si="7"/>
        <v>76.66666666666667</v>
      </c>
      <c r="Y53" s="49">
        <f t="shared" si="8"/>
        <v>30.66666666666667</v>
      </c>
      <c r="Z53" s="49"/>
      <c r="AA53" s="52">
        <f t="shared" si="9"/>
        <v>82.76666666666668</v>
      </c>
    </row>
    <row r="54" spans="2:27" s="72" customFormat="1" ht="25.5">
      <c r="B54" s="5">
        <v>10</v>
      </c>
      <c r="C54" s="5">
        <v>5513</v>
      </c>
      <c r="D54" s="2" t="s">
        <v>355</v>
      </c>
      <c r="E54" s="2" t="s">
        <v>356</v>
      </c>
      <c r="F54" s="6" t="s">
        <v>517</v>
      </c>
      <c r="G54" s="13" t="s">
        <v>688</v>
      </c>
      <c r="H54" s="13" t="s">
        <v>261</v>
      </c>
      <c r="I54" s="2" t="s">
        <v>117</v>
      </c>
      <c r="J54" s="5" t="s">
        <v>15</v>
      </c>
      <c r="K54" s="5" t="s">
        <v>22</v>
      </c>
      <c r="L54" s="7">
        <v>33040</v>
      </c>
      <c r="M54" s="35" t="s">
        <v>640</v>
      </c>
      <c r="N54" s="5">
        <v>2535</v>
      </c>
      <c r="O54" s="5">
        <v>3000</v>
      </c>
      <c r="P54" s="48">
        <f>N54*100/O54</f>
        <v>84.5</v>
      </c>
      <c r="Q54" s="48">
        <f>P54*60/100</f>
        <v>50.7</v>
      </c>
      <c r="R54" s="43">
        <v>2019</v>
      </c>
      <c r="S54" s="51" t="s">
        <v>17</v>
      </c>
      <c r="T54" s="43">
        <v>119</v>
      </c>
      <c r="U54" s="43">
        <v>150</v>
      </c>
      <c r="V54" s="43">
        <v>2019</v>
      </c>
      <c r="W54" s="5" t="s">
        <v>18</v>
      </c>
      <c r="X54" s="49">
        <f>T54*100/U54</f>
        <v>79.33333333333333</v>
      </c>
      <c r="Y54" s="49">
        <f>X54*40/100</f>
        <v>31.73333333333333</v>
      </c>
      <c r="Z54" s="49"/>
      <c r="AA54" s="52">
        <f>Q54+Y54+Z54</f>
        <v>82.43333333333334</v>
      </c>
    </row>
    <row r="55" spans="2:27" s="72" customFormat="1" ht="30">
      <c r="B55" s="5">
        <v>11</v>
      </c>
      <c r="C55" s="5">
        <v>4448</v>
      </c>
      <c r="D55" s="2" t="s">
        <v>316</v>
      </c>
      <c r="E55" s="2" t="s">
        <v>637</v>
      </c>
      <c r="F55" s="6" t="s">
        <v>517</v>
      </c>
      <c r="G55" s="13" t="s">
        <v>317</v>
      </c>
      <c r="H55" s="13" t="s">
        <v>269</v>
      </c>
      <c r="I55" s="2" t="s">
        <v>64</v>
      </c>
      <c r="J55" s="5" t="s">
        <v>15</v>
      </c>
      <c r="K55" s="5"/>
      <c r="L55" s="7">
        <v>35009</v>
      </c>
      <c r="M55" s="35" t="s">
        <v>640</v>
      </c>
      <c r="N55" s="5">
        <v>2588</v>
      </c>
      <c r="O55" s="5">
        <v>3000</v>
      </c>
      <c r="P55" s="48">
        <v>86.26666666666667</v>
      </c>
      <c r="Q55" s="48">
        <v>51.76</v>
      </c>
      <c r="R55" s="43">
        <v>2019</v>
      </c>
      <c r="S55" s="50" t="s">
        <v>17</v>
      </c>
      <c r="T55" s="43">
        <v>113</v>
      </c>
      <c r="U55" s="43">
        <v>150</v>
      </c>
      <c r="V55" s="43">
        <v>2019</v>
      </c>
      <c r="W55" s="5" t="s">
        <v>18</v>
      </c>
      <c r="X55" s="49">
        <v>75.33333333333333</v>
      </c>
      <c r="Y55" s="49">
        <v>30.13333333333333</v>
      </c>
      <c r="Z55" s="49"/>
      <c r="AA55" s="52">
        <v>81.89333333333333</v>
      </c>
    </row>
    <row r="56" spans="2:27" s="72" customFormat="1" ht="30">
      <c r="B56" s="5">
        <v>12</v>
      </c>
      <c r="C56" s="5">
        <v>781</v>
      </c>
      <c r="D56" s="2" t="s">
        <v>129</v>
      </c>
      <c r="E56" s="14" t="s">
        <v>130</v>
      </c>
      <c r="F56" s="6" t="s">
        <v>517</v>
      </c>
      <c r="G56" s="13" t="s">
        <v>611</v>
      </c>
      <c r="H56" s="13" t="s">
        <v>131</v>
      </c>
      <c r="I56" s="2" t="s">
        <v>117</v>
      </c>
      <c r="J56" s="5" t="s">
        <v>15</v>
      </c>
      <c r="K56" s="5"/>
      <c r="L56" s="21">
        <v>33780</v>
      </c>
      <c r="M56" s="35" t="s">
        <v>640</v>
      </c>
      <c r="N56" s="5">
        <v>2522</v>
      </c>
      <c r="O56" s="5">
        <v>3000</v>
      </c>
      <c r="P56" s="48">
        <v>84.06666666666666</v>
      </c>
      <c r="Q56" s="48">
        <v>50.44</v>
      </c>
      <c r="R56" s="43">
        <v>2019</v>
      </c>
      <c r="S56" s="50" t="s">
        <v>17</v>
      </c>
      <c r="T56" s="43">
        <v>117</v>
      </c>
      <c r="U56" s="43">
        <v>150</v>
      </c>
      <c r="V56" s="43">
        <v>2019</v>
      </c>
      <c r="W56" s="5" t="s">
        <v>18</v>
      </c>
      <c r="X56" s="49">
        <v>78</v>
      </c>
      <c r="Y56" s="49">
        <v>31.2</v>
      </c>
      <c r="Z56" s="49"/>
      <c r="AA56" s="52">
        <v>81.64</v>
      </c>
    </row>
    <row r="57" spans="2:27" ht="15">
      <c r="B57" s="114" t="s">
        <v>774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</row>
    <row r="58" spans="2:27" s="72" customFormat="1" ht="30">
      <c r="B58" s="5">
        <v>1</v>
      </c>
      <c r="C58" s="5">
        <v>746</v>
      </c>
      <c r="D58" s="2" t="s">
        <v>643</v>
      </c>
      <c r="E58" s="2" t="s">
        <v>125</v>
      </c>
      <c r="F58" s="6" t="s">
        <v>518</v>
      </c>
      <c r="G58" s="13" t="s">
        <v>126</v>
      </c>
      <c r="H58" s="2" t="s">
        <v>23</v>
      </c>
      <c r="I58" s="2" t="s">
        <v>23</v>
      </c>
      <c r="J58" s="5" t="s">
        <v>15</v>
      </c>
      <c r="K58" s="5" t="s">
        <v>22</v>
      </c>
      <c r="L58" s="7">
        <v>34140</v>
      </c>
      <c r="M58" s="35" t="s">
        <v>127</v>
      </c>
      <c r="N58" s="5">
        <v>2660</v>
      </c>
      <c r="O58" s="5">
        <v>3000</v>
      </c>
      <c r="P58" s="48">
        <f aca="true" t="shared" si="10" ref="P58:P66">N58*100/O58</f>
        <v>88.66666666666667</v>
      </c>
      <c r="Q58" s="48">
        <f aca="true" t="shared" si="11" ref="Q58:Q66">P58*60/100</f>
        <v>53.2</v>
      </c>
      <c r="R58" s="43">
        <v>2019</v>
      </c>
      <c r="S58" s="50" t="s">
        <v>17</v>
      </c>
      <c r="T58" s="43">
        <v>122</v>
      </c>
      <c r="U58" s="44">
        <v>150</v>
      </c>
      <c r="V58" s="43">
        <v>2019</v>
      </c>
      <c r="W58" s="5" t="s">
        <v>18</v>
      </c>
      <c r="X58" s="49">
        <f aca="true" t="shared" si="12" ref="X58:X66">T58*100/U58</f>
        <v>81.33333333333333</v>
      </c>
      <c r="Y58" s="49">
        <f aca="true" t="shared" si="13" ref="Y58:Y66">X58*40/100</f>
        <v>32.53333333333333</v>
      </c>
      <c r="Z58" s="49"/>
      <c r="AA58" s="52">
        <f aca="true" t="shared" si="14" ref="AA58:AA66">Q58+Y58+Z58</f>
        <v>85.73333333333333</v>
      </c>
    </row>
    <row r="59" spans="2:27" s="72" customFormat="1" ht="15">
      <c r="B59" s="5">
        <v>2</v>
      </c>
      <c r="C59" s="5">
        <v>3563</v>
      </c>
      <c r="D59" s="2" t="s">
        <v>276</v>
      </c>
      <c r="E59" s="2" t="s">
        <v>277</v>
      </c>
      <c r="F59" s="6" t="s">
        <v>518</v>
      </c>
      <c r="G59" s="13" t="s">
        <v>278</v>
      </c>
      <c r="H59" s="13" t="s">
        <v>13</v>
      </c>
      <c r="I59" s="2" t="s">
        <v>13</v>
      </c>
      <c r="J59" s="5" t="s">
        <v>15</v>
      </c>
      <c r="K59" s="5"/>
      <c r="L59" s="7">
        <v>29768</v>
      </c>
      <c r="M59" s="35" t="s">
        <v>127</v>
      </c>
      <c r="N59" s="5">
        <v>2145</v>
      </c>
      <c r="O59" s="5">
        <v>2700</v>
      </c>
      <c r="P59" s="48">
        <f t="shared" si="10"/>
        <v>79.44444444444444</v>
      </c>
      <c r="Q59" s="48">
        <f t="shared" si="11"/>
        <v>47.66666666666667</v>
      </c>
      <c r="R59" s="43">
        <v>2012</v>
      </c>
      <c r="S59" s="50" t="s">
        <v>17</v>
      </c>
      <c r="T59" s="43">
        <v>94</v>
      </c>
      <c r="U59" s="43">
        <v>150</v>
      </c>
      <c r="V59" s="43">
        <v>2019</v>
      </c>
      <c r="W59" s="5" t="s">
        <v>18</v>
      </c>
      <c r="X59" s="49">
        <f t="shared" si="12"/>
        <v>62.666666666666664</v>
      </c>
      <c r="Y59" s="49">
        <f t="shared" si="13"/>
        <v>25.066666666666666</v>
      </c>
      <c r="Z59" s="49">
        <v>12</v>
      </c>
      <c r="AA59" s="52">
        <f t="shared" si="14"/>
        <v>84.73333333333333</v>
      </c>
    </row>
    <row r="60" spans="2:27" s="72" customFormat="1" ht="15">
      <c r="B60" s="5">
        <v>3</v>
      </c>
      <c r="C60" s="5">
        <v>4242</v>
      </c>
      <c r="D60" s="2" t="s">
        <v>306</v>
      </c>
      <c r="E60" s="2" t="s">
        <v>307</v>
      </c>
      <c r="F60" s="6" t="s">
        <v>517</v>
      </c>
      <c r="G60" s="13" t="s">
        <v>104</v>
      </c>
      <c r="H60" s="13" t="s">
        <v>104</v>
      </c>
      <c r="I60" s="2" t="s">
        <v>105</v>
      </c>
      <c r="J60" s="5" t="s">
        <v>15</v>
      </c>
      <c r="K60" s="5" t="s">
        <v>22</v>
      </c>
      <c r="L60" s="21">
        <v>33803</v>
      </c>
      <c r="M60" s="35" t="s">
        <v>127</v>
      </c>
      <c r="N60" s="5">
        <v>2663</v>
      </c>
      <c r="O60" s="5">
        <v>3000</v>
      </c>
      <c r="P60" s="48">
        <f t="shared" si="10"/>
        <v>88.76666666666667</v>
      </c>
      <c r="Q60" s="48">
        <f t="shared" si="11"/>
        <v>53.26</v>
      </c>
      <c r="R60" s="43">
        <v>2019</v>
      </c>
      <c r="S60" s="50" t="s">
        <v>17</v>
      </c>
      <c r="T60" s="43">
        <v>118</v>
      </c>
      <c r="U60" s="43">
        <v>150</v>
      </c>
      <c r="V60" s="43">
        <v>2019</v>
      </c>
      <c r="W60" s="5" t="s">
        <v>51</v>
      </c>
      <c r="X60" s="49">
        <f t="shared" si="12"/>
        <v>78.66666666666667</v>
      </c>
      <c r="Y60" s="49">
        <f t="shared" si="13"/>
        <v>31.46666666666667</v>
      </c>
      <c r="Z60" s="49"/>
      <c r="AA60" s="52">
        <f t="shared" si="14"/>
        <v>84.72666666666666</v>
      </c>
    </row>
    <row r="61" spans="2:27" s="72" customFormat="1" ht="30">
      <c r="B61" s="5">
        <v>4</v>
      </c>
      <c r="C61" s="5">
        <v>1982</v>
      </c>
      <c r="D61" s="2" t="s">
        <v>224</v>
      </c>
      <c r="E61" s="2" t="s">
        <v>225</v>
      </c>
      <c r="F61" s="6" t="s">
        <v>517</v>
      </c>
      <c r="G61" s="13" t="s">
        <v>657</v>
      </c>
      <c r="H61" s="13" t="s">
        <v>658</v>
      </c>
      <c r="I61" s="2" t="s">
        <v>13</v>
      </c>
      <c r="J61" s="5" t="s">
        <v>15</v>
      </c>
      <c r="K61" s="5"/>
      <c r="L61" s="7">
        <v>27926</v>
      </c>
      <c r="M61" s="35" t="s">
        <v>127</v>
      </c>
      <c r="N61" s="5">
        <v>2117</v>
      </c>
      <c r="O61" s="5">
        <v>2700</v>
      </c>
      <c r="P61" s="48">
        <f t="shared" si="10"/>
        <v>78.4074074074074</v>
      </c>
      <c r="Q61" s="48">
        <f t="shared" si="11"/>
        <v>47.044444444444444</v>
      </c>
      <c r="R61" s="43">
        <v>2012</v>
      </c>
      <c r="S61" s="50" t="s">
        <v>17</v>
      </c>
      <c r="T61" s="43">
        <v>92</v>
      </c>
      <c r="U61" s="43">
        <v>150</v>
      </c>
      <c r="V61" s="43">
        <v>2019</v>
      </c>
      <c r="W61" s="5" t="s">
        <v>18</v>
      </c>
      <c r="X61" s="49">
        <f t="shared" si="12"/>
        <v>61.333333333333336</v>
      </c>
      <c r="Y61" s="49">
        <f t="shared" si="13"/>
        <v>24.533333333333335</v>
      </c>
      <c r="Z61" s="49">
        <v>12</v>
      </c>
      <c r="AA61" s="52">
        <f t="shared" si="14"/>
        <v>83.57777777777778</v>
      </c>
    </row>
    <row r="62" spans="2:27" s="72" customFormat="1" ht="15">
      <c r="B62" s="5">
        <v>5</v>
      </c>
      <c r="C62" s="5">
        <v>6430</v>
      </c>
      <c r="D62" s="2" t="s">
        <v>395</v>
      </c>
      <c r="E62" s="2" t="s">
        <v>396</v>
      </c>
      <c r="F62" s="6" t="s">
        <v>518</v>
      </c>
      <c r="G62" s="13" t="s">
        <v>397</v>
      </c>
      <c r="H62" s="13" t="s">
        <v>398</v>
      </c>
      <c r="I62" s="2" t="s">
        <v>23</v>
      </c>
      <c r="J62" s="5" t="s">
        <v>15</v>
      </c>
      <c r="K62" s="5"/>
      <c r="L62" s="7">
        <v>32669</v>
      </c>
      <c r="M62" s="35" t="s">
        <v>127</v>
      </c>
      <c r="N62" s="5">
        <v>2229</v>
      </c>
      <c r="O62" s="5">
        <v>2500</v>
      </c>
      <c r="P62" s="48">
        <f t="shared" si="10"/>
        <v>89.16</v>
      </c>
      <c r="Q62" s="48">
        <f t="shared" si="11"/>
        <v>53.495999999999995</v>
      </c>
      <c r="R62" s="43">
        <v>2018</v>
      </c>
      <c r="S62" s="50" t="s">
        <v>17</v>
      </c>
      <c r="T62" s="43">
        <v>106</v>
      </c>
      <c r="U62" s="43">
        <v>150</v>
      </c>
      <c r="V62" s="43">
        <v>2013</v>
      </c>
      <c r="W62" s="5" t="s">
        <v>51</v>
      </c>
      <c r="X62" s="49">
        <f t="shared" si="12"/>
        <v>70.66666666666667</v>
      </c>
      <c r="Y62" s="49">
        <f t="shared" si="13"/>
        <v>28.26666666666667</v>
      </c>
      <c r="Z62" s="49"/>
      <c r="AA62" s="52">
        <f t="shared" si="14"/>
        <v>81.76266666666666</v>
      </c>
    </row>
    <row r="63" spans="2:27" s="72" customFormat="1" ht="30">
      <c r="B63" s="5">
        <v>6</v>
      </c>
      <c r="C63" s="5">
        <v>4292</v>
      </c>
      <c r="D63" s="2" t="s">
        <v>308</v>
      </c>
      <c r="E63" s="2" t="s">
        <v>309</v>
      </c>
      <c r="F63" s="6" t="s">
        <v>517</v>
      </c>
      <c r="G63" s="13" t="s">
        <v>310</v>
      </c>
      <c r="H63" s="13" t="s">
        <v>304</v>
      </c>
      <c r="I63" s="2" t="s">
        <v>216</v>
      </c>
      <c r="J63" s="5" t="s">
        <v>15</v>
      </c>
      <c r="K63" s="5" t="s">
        <v>65</v>
      </c>
      <c r="L63" s="21">
        <v>30129</v>
      </c>
      <c r="M63" s="35" t="s">
        <v>127</v>
      </c>
      <c r="N63" s="5">
        <v>2665</v>
      </c>
      <c r="O63" s="5">
        <v>3000</v>
      </c>
      <c r="P63" s="48">
        <f t="shared" si="10"/>
        <v>88.83333333333333</v>
      </c>
      <c r="Q63" s="48">
        <f t="shared" si="11"/>
        <v>53.3</v>
      </c>
      <c r="R63" s="43">
        <v>2019</v>
      </c>
      <c r="S63" s="50" t="s">
        <v>17</v>
      </c>
      <c r="T63" s="43">
        <v>101</v>
      </c>
      <c r="U63" s="43">
        <v>150</v>
      </c>
      <c r="V63" s="43">
        <v>2019</v>
      </c>
      <c r="W63" s="5" t="s">
        <v>18</v>
      </c>
      <c r="X63" s="49">
        <f t="shared" si="12"/>
        <v>67.33333333333333</v>
      </c>
      <c r="Y63" s="49">
        <f t="shared" si="13"/>
        <v>26.93333333333333</v>
      </c>
      <c r="Z63" s="49"/>
      <c r="AA63" s="52">
        <f t="shared" si="14"/>
        <v>80.23333333333332</v>
      </c>
    </row>
    <row r="64" spans="2:27" s="72" customFormat="1" ht="15">
      <c r="B64" s="5">
        <v>7</v>
      </c>
      <c r="C64" s="5">
        <v>1021</v>
      </c>
      <c r="D64" s="2" t="s">
        <v>158</v>
      </c>
      <c r="E64" s="2" t="s">
        <v>159</v>
      </c>
      <c r="F64" s="6" t="s">
        <v>517</v>
      </c>
      <c r="G64" s="13" t="s">
        <v>628</v>
      </c>
      <c r="H64" s="13" t="s">
        <v>380</v>
      </c>
      <c r="I64" s="2" t="s">
        <v>23</v>
      </c>
      <c r="J64" s="5" t="s">
        <v>15</v>
      </c>
      <c r="K64" s="5" t="s">
        <v>160</v>
      </c>
      <c r="L64" s="7">
        <v>31593</v>
      </c>
      <c r="M64" s="35" t="s">
        <v>127</v>
      </c>
      <c r="N64" s="5">
        <v>2483</v>
      </c>
      <c r="O64" s="5">
        <v>3000</v>
      </c>
      <c r="P64" s="48">
        <f t="shared" si="10"/>
        <v>82.76666666666667</v>
      </c>
      <c r="Q64" s="48">
        <f t="shared" si="11"/>
        <v>49.66</v>
      </c>
      <c r="R64" s="43">
        <v>2019</v>
      </c>
      <c r="S64" s="50" t="s">
        <v>17</v>
      </c>
      <c r="T64" s="43">
        <v>110</v>
      </c>
      <c r="U64" s="43">
        <v>150</v>
      </c>
      <c r="V64" s="43">
        <v>2019</v>
      </c>
      <c r="W64" s="5" t="s">
        <v>18</v>
      </c>
      <c r="X64" s="49">
        <f t="shared" si="12"/>
        <v>73.33333333333333</v>
      </c>
      <c r="Y64" s="49">
        <f t="shared" si="13"/>
        <v>29.33333333333333</v>
      </c>
      <c r="Z64" s="49"/>
      <c r="AA64" s="52">
        <f t="shared" si="14"/>
        <v>78.99333333333333</v>
      </c>
    </row>
    <row r="65" spans="2:27" s="72" customFormat="1" ht="15">
      <c r="B65" s="5">
        <v>8</v>
      </c>
      <c r="C65" s="5">
        <v>802</v>
      </c>
      <c r="D65" s="2" t="s">
        <v>133</v>
      </c>
      <c r="E65" s="2" t="s">
        <v>569</v>
      </c>
      <c r="F65" s="6" t="s">
        <v>517</v>
      </c>
      <c r="G65" s="13" t="s">
        <v>134</v>
      </c>
      <c r="H65" s="2" t="s">
        <v>69</v>
      </c>
      <c r="I65" s="2" t="s">
        <v>69</v>
      </c>
      <c r="J65" s="5" t="s">
        <v>15</v>
      </c>
      <c r="K65" s="5"/>
      <c r="L65" s="7">
        <v>33013</v>
      </c>
      <c r="M65" s="35" t="s">
        <v>127</v>
      </c>
      <c r="N65" s="5">
        <v>2551</v>
      </c>
      <c r="O65" s="5">
        <v>3000</v>
      </c>
      <c r="P65" s="48">
        <f t="shared" si="10"/>
        <v>85.03333333333333</v>
      </c>
      <c r="Q65" s="48">
        <f t="shared" si="11"/>
        <v>51.02</v>
      </c>
      <c r="R65" s="43">
        <v>2019</v>
      </c>
      <c r="S65" s="50" t="s">
        <v>17</v>
      </c>
      <c r="T65" s="43">
        <v>103</v>
      </c>
      <c r="U65" s="44">
        <v>150</v>
      </c>
      <c r="V65" s="43">
        <v>2019</v>
      </c>
      <c r="W65" s="5" t="s">
        <v>18</v>
      </c>
      <c r="X65" s="49">
        <f t="shared" si="12"/>
        <v>68.66666666666667</v>
      </c>
      <c r="Y65" s="49">
        <f t="shared" si="13"/>
        <v>27.46666666666667</v>
      </c>
      <c r="Z65" s="49"/>
      <c r="AA65" s="52">
        <f t="shared" si="14"/>
        <v>78.48666666666668</v>
      </c>
    </row>
    <row r="66" spans="2:27" s="72" customFormat="1" ht="30">
      <c r="B66" s="5">
        <v>9</v>
      </c>
      <c r="C66" s="5">
        <v>7667</v>
      </c>
      <c r="D66" s="2" t="s">
        <v>435</v>
      </c>
      <c r="E66" s="2" t="s">
        <v>436</v>
      </c>
      <c r="F66" s="6" t="s">
        <v>517</v>
      </c>
      <c r="G66" s="13" t="s">
        <v>437</v>
      </c>
      <c r="H66" s="13" t="s">
        <v>63</v>
      </c>
      <c r="I66" s="2" t="s">
        <v>64</v>
      </c>
      <c r="J66" s="5" t="s">
        <v>15</v>
      </c>
      <c r="K66" s="5"/>
      <c r="L66" s="7">
        <v>33133</v>
      </c>
      <c r="M66" s="35" t="s">
        <v>127</v>
      </c>
      <c r="N66" s="5">
        <v>2685</v>
      </c>
      <c r="O66" s="5">
        <v>3000</v>
      </c>
      <c r="P66" s="48">
        <f t="shared" si="10"/>
        <v>89.5</v>
      </c>
      <c r="Q66" s="48">
        <f t="shared" si="11"/>
        <v>53.7</v>
      </c>
      <c r="R66" s="43">
        <v>2019</v>
      </c>
      <c r="S66" s="50" t="s">
        <v>17</v>
      </c>
      <c r="T66" s="43">
        <v>92</v>
      </c>
      <c r="U66" s="43">
        <v>150</v>
      </c>
      <c r="V66" s="43">
        <v>2019</v>
      </c>
      <c r="W66" s="5" t="s">
        <v>18</v>
      </c>
      <c r="X66" s="49">
        <f t="shared" si="12"/>
        <v>61.333333333333336</v>
      </c>
      <c r="Y66" s="49">
        <f t="shared" si="13"/>
        <v>24.533333333333335</v>
      </c>
      <c r="Z66" s="49"/>
      <c r="AA66" s="52">
        <f t="shared" si="14"/>
        <v>78.23333333333333</v>
      </c>
    </row>
    <row r="67" spans="2:27" ht="15">
      <c r="B67" s="114" t="s">
        <v>775</v>
      </c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</row>
    <row r="68" spans="2:27" s="72" customFormat="1" ht="15">
      <c r="B68" s="5">
        <v>1</v>
      </c>
      <c r="C68" s="5">
        <v>1653</v>
      </c>
      <c r="D68" s="14" t="s">
        <v>201</v>
      </c>
      <c r="E68" s="2" t="s">
        <v>654</v>
      </c>
      <c r="F68" s="6" t="s">
        <v>627</v>
      </c>
      <c r="G68" s="13" t="s">
        <v>629</v>
      </c>
      <c r="H68" s="13" t="s">
        <v>34</v>
      </c>
      <c r="I68" s="2" t="s">
        <v>23</v>
      </c>
      <c r="J68" s="5" t="s">
        <v>15</v>
      </c>
      <c r="K68" s="22"/>
      <c r="L68" s="21">
        <v>34216</v>
      </c>
      <c r="M68" s="35" t="s">
        <v>50</v>
      </c>
      <c r="N68" s="5">
        <v>2705</v>
      </c>
      <c r="O68" s="5">
        <v>3000</v>
      </c>
      <c r="P68" s="48">
        <f aca="true" t="shared" si="15" ref="P68:P77">N68*100/O68</f>
        <v>90.16666666666667</v>
      </c>
      <c r="Q68" s="48">
        <f aca="true" t="shared" si="16" ref="Q68:Q77">P68*60/100</f>
        <v>54.1</v>
      </c>
      <c r="R68" s="43">
        <v>2019</v>
      </c>
      <c r="S68" s="50" t="s">
        <v>17</v>
      </c>
      <c r="T68" s="43">
        <v>122</v>
      </c>
      <c r="U68" s="43">
        <v>150</v>
      </c>
      <c r="V68" s="43">
        <v>2019</v>
      </c>
      <c r="W68" s="5" t="s">
        <v>18</v>
      </c>
      <c r="X68" s="49">
        <f aca="true" t="shared" si="17" ref="X68:X77">T68*100/U68</f>
        <v>81.33333333333333</v>
      </c>
      <c r="Y68" s="49">
        <f aca="true" t="shared" si="18" ref="Y68:Y77">X68*40/100</f>
        <v>32.53333333333333</v>
      </c>
      <c r="Z68" s="49"/>
      <c r="AA68" s="52">
        <f aca="true" t="shared" si="19" ref="AA68:AA77">Q68+Y68+Z68</f>
        <v>86.63333333333333</v>
      </c>
    </row>
    <row r="69" spans="2:27" s="72" customFormat="1" ht="30">
      <c r="B69" s="5">
        <v>2</v>
      </c>
      <c r="C69" s="5">
        <v>6571</v>
      </c>
      <c r="D69" s="14" t="s">
        <v>401</v>
      </c>
      <c r="E69" s="2" t="s">
        <v>583</v>
      </c>
      <c r="F69" s="6" t="s">
        <v>518</v>
      </c>
      <c r="G69" s="13" t="s">
        <v>693</v>
      </c>
      <c r="H69" s="13" t="s">
        <v>69</v>
      </c>
      <c r="I69" s="2" t="s">
        <v>69</v>
      </c>
      <c r="J69" s="5" t="s">
        <v>15</v>
      </c>
      <c r="K69" s="5"/>
      <c r="L69" s="7">
        <v>32174</v>
      </c>
      <c r="M69" s="35" t="s">
        <v>50</v>
      </c>
      <c r="N69" s="5">
        <v>2701</v>
      </c>
      <c r="O69" s="5">
        <v>3000</v>
      </c>
      <c r="P69" s="48">
        <f t="shared" si="15"/>
        <v>90.03333333333333</v>
      </c>
      <c r="Q69" s="48">
        <f t="shared" si="16"/>
        <v>54.02</v>
      </c>
      <c r="R69" s="43">
        <v>2019</v>
      </c>
      <c r="S69" s="51" t="s">
        <v>17</v>
      </c>
      <c r="T69" s="43">
        <v>122</v>
      </c>
      <c r="U69" s="43">
        <v>150</v>
      </c>
      <c r="V69" s="43">
        <v>2019</v>
      </c>
      <c r="W69" s="5" t="s">
        <v>18</v>
      </c>
      <c r="X69" s="49">
        <f t="shared" si="17"/>
        <v>81.33333333333333</v>
      </c>
      <c r="Y69" s="49">
        <f t="shared" si="18"/>
        <v>32.53333333333333</v>
      </c>
      <c r="Z69" s="49"/>
      <c r="AA69" s="52">
        <f t="shared" si="19"/>
        <v>86.55333333333334</v>
      </c>
    </row>
    <row r="70" spans="2:27" s="72" customFormat="1" ht="15">
      <c r="B70" s="5">
        <v>3</v>
      </c>
      <c r="C70" s="5">
        <v>300</v>
      </c>
      <c r="D70" s="14" t="s">
        <v>58</v>
      </c>
      <c r="E70" s="2" t="s">
        <v>59</v>
      </c>
      <c r="F70" s="6" t="s">
        <v>517</v>
      </c>
      <c r="G70" s="2" t="s">
        <v>60</v>
      </c>
      <c r="H70" s="13" t="s">
        <v>61</v>
      </c>
      <c r="I70" s="2" t="s">
        <v>62</v>
      </c>
      <c r="J70" s="5" t="s">
        <v>15</v>
      </c>
      <c r="K70" s="5" t="s">
        <v>22</v>
      </c>
      <c r="L70" s="7">
        <v>33212</v>
      </c>
      <c r="M70" s="35" t="s">
        <v>50</v>
      </c>
      <c r="N70" s="5">
        <v>2707</v>
      </c>
      <c r="O70" s="5">
        <v>3000</v>
      </c>
      <c r="P70" s="48">
        <f t="shared" si="15"/>
        <v>90.23333333333333</v>
      </c>
      <c r="Q70" s="48">
        <f t="shared" si="16"/>
        <v>54.14</v>
      </c>
      <c r="R70" s="43">
        <v>2019</v>
      </c>
      <c r="S70" s="50" t="s">
        <v>17</v>
      </c>
      <c r="T70" s="43">
        <v>121</v>
      </c>
      <c r="U70" s="44">
        <v>150</v>
      </c>
      <c r="V70" s="43">
        <v>2019</v>
      </c>
      <c r="W70" s="5" t="s">
        <v>18</v>
      </c>
      <c r="X70" s="49">
        <f t="shared" si="17"/>
        <v>80.66666666666667</v>
      </c>
      <c r="Y70" s="49">
        <f t="shared" si="18"/>
        <v>32.26666666666667</v>
      </c>
      <c r="Z70" s="49"/>
      <c r="AA70" s="52">
        <f t="shared" si="19"/>
        <v>86.40666666666667</v>
      </c>
    </row>
    <row r="71" spans="2:27" s="72" customFormat="1" ht="30">
      <c r="B71" s="5">
        <v>4</v>
      </c>
      <c r="C71" s="5">
        <v>5032</v>
      </c>
      <c r="D71" s="14" t="s">
        <v>325</v>
      </c>
      <c r="E71" s="2" t="s">
        <v>691</v>
      </c>
      <c r="F71" s="6" t="s">
        <v>517</v>
      </c>
      <c r="G71" s="2" t="s">
        <v>326</v>
      </c>
      <c r="H71" s="2" t="s">
        <v>408</v>
      </c>
      <c r="I71" s="2" t="s">
        <v>137</v>
      </c>
      <c r="J71" s="5" t="s">
        <v>15</v>
      </c>
      <c r="K71" s="5"/>
      <c r="L71" s="7">
        <v>33211</v>
      </c>
      <c r="M71" s="35" t="s">
        <v>50</v>
      </c>
      <c r="N71" s="5">
        <v>2760</v>
      </c>
      <c r="O71" s="5">
        <v>3000</v>
      </c>
      <c r="P71" s="48">
        <f t="shared" si="15"/>
        <v>92</v>
      </c>
      <c r="Q71" s="48">
        <f t="shared" si="16"/>
        <v>55.2</v>
      </c>
      <c r="R71" s="43">
        <v>2019</v>
      </c>
      <c r="S71" s="50" t="s">
        <v>17</v>
      </c>
      <c r="T71" s="43">
        <v>116</v>
      </c>
      <c r="U71" s="43">
        <v>150</v>
      </c>
      <c r="V71" s="43">
        <v>2019</v>
      </c>
      <c r="W71" s="5" t="s">
        <v>18</v>
      </c>
      <c r="X71" s="49">
        <f t="shared" si="17"/>
        <v>77.33333333333333</v>
      </c>
      <c r="Y71" s="49">
        <f t="shared" si="18"/>
        <v>30.93333333333333</v>
      </c>
      <c r="Z71" s="49"/>
      <c r="AA71" s="52">
        <f t="shared" si="19"/>
        <v>86.13333333333333</v>
      </c>
    </row>
    <row r="72" spans="2:27" s="72" customFormat="1" ht="30">
      <c r="B72" s="5">
        <v>5</v>
      </c>
      <c r="C72" s="5">
        <v>5665</v>
      </c>
      <c r="D72" s="14" t="s">
        <v>366</v>
      </c>
      <c r="E72" s="2" t="s">
        <v>367</v>
      </c>
      <c r="F72" s="6" t="s">
        <v>517</v>
      </c>
      <c r="G72" s="2" t="s">
        <v>368</v>
      </c>
      <c r="H72" s="2" t="s">
        <v>305</v>
      </c>
      <c r="I72" s="2" t="s">
        <v>186</v>
      </c>
      <c r="J72" s="5" t="s">
        <v>15</v>
      </c>
      <c r="K72" s="5"/>
      <c r="L72" s="23">
        <v>33420</v>
      </c>
      <c r="M72" s="35" t="s">
        <v>50</v>
      </c>
      <c r="N72" s="5">
        <v>2652</v>
      </c>
      <c r="O72" s="5">
        <v>3000</v>
      </c>
      <c r="P72" s="48">
        <f t="shared" si="15"/>
        <v>88.4</v>
      </c>
      <c r="Q72" s="48">
        <f t="shared" si="16"/>
        <v>53.04</v>
      </c>
      <c r="R72" s="43">
        <v>2019</v>
      </c>
      <c r="S72" s="50" t="s">
        <v>17</v>
      </c>
      <c r="T72" s="43">
        <v>124</v>
      </c>
      <c r="U72" s="44">
        <v>150</v>
      </c>
      <c r="V72" s="43">
        <v>2019</v>
      </c>
      <c r="W72" s="5" t="s">
        <v>18</v>
      </c>
      <c r="X72" s="49">
        <f t="shared" si="17"/>
        <v>82.66666666666667</v>
      </c>
      <c r="Y72" s="49">
        <f t="shared" si="18"/>
        <v>33.06666666666667</v>
      </c>
      <c r="Z72" s="49"/>
      <c r="AA72" s="52">
        <f t="shared" si="19"/>
        <v>86.10666666666667</v>
      </c>
    </row>
    <row r="73" spans="2:27" s="72" customFormat="1" ht="15">
      <c r="B73" s="5">
        <v>6</v>
      </c>
      <c r="C73" s="5">
        <v>570</v>
      </c>
      <c r="D73" s="14" t="s">
        <v>114</v>
      </c>
      <c r="E73" s="2" t="s">
        <v>115</v>
      </c>
      <c r="F73" s="6" t="s">
        <v>518</v>
      </c>
      <c r="G73" s="2" t="s">
        <v>566</v>
      </c>
      <c r="H73" s="2" t="s">
        <v>116</v>
      </c>
      <c r="I73" s="2" t="s">
        <v>117</v>
      </c>
      <c r="J73" s="5" t="s">
        <v>15</v>
      </c>
      <c r="K73" s="5"/>
      <c r="L73" s="7">
        <v>34374</v>
      </c>
      <c r="M73" s="47" t="s">
        <v>50</v>
      </c>
      <c r="N73" s="5">
        <v>2699</v>
      </c>
      <c r="O73" s="5">
        <v>3000</v>
      </c>
      <c r="P73" s="48">
        <v>89.96666666666667</v>
      </c>
      <c r="Q73" s="48">
        <v>53.98</v>
      </c>
      <c r="R73" s="43">
        <v>2019</v>
      </c>
      <c r="S73" s="50" t="s">
        <v>17</v>
      </c>
      <c r="T73" s="43">
        <v>118</v>
      </c>
      <c r="U73" s="44">
        <v>150</v>
      </c>
      <c r="V73" s="43">
        <v>2019</v>
      </c>
      <c r="W73" s="5" t="s">
        <v>18</v>
      </c>
      <c r="X73" s="49">
        <v>78.66666666666667</v>
      </c>
      <c r="Y73" s="49">
        <v>31.46666666666667</v>
      </c>
      <c r="Z73" s="49"/>
      <c r="AA73" s="52">
        <v>85.44666666666666</v>
      </c>
    </row>
    <row r="74" spans="2:27" s="72" customFormat="1" ht="15">
      <c r="B74" s="5">
        <v>7</v>
      </c>
      <c r="C74" s="5">
        <v>1525</v>
      </c>
      <c r="D74" s="2" t="s">
        <v>187</v>
      </c>
      <c r="E74" s="2" t="s">
        <v>653</v>
      </c>
      <c r="F74" s="6" t="s">
        <v>517</v>
      </c>
      <c r="G74" s="2" t="s">
        <v>188</v>
      </c>
      <c r="H74" s="2" t="s">
        <v>189</v>
      </c>
      <c r="I74" s="2" t="s">
        <v>186</v>
      </c>
      <c r="J74" s="5" t="s">
        <v>15</v>
      </c>
      <c r="K74" s="5"/>
      <c r="L74" s="23">
        <v>34268</v>
      </c>
      <c r="M74" s="35" t="s">
        <v>50</v>
      </c>
      <c r="N74" s="5">
        <v>2711</v>
      </c>
      <c r="O74" s="5">
        <v>3000</v>
      </c>
      <c r="P74" s="48">
        <v>90.36666666666666</v>
      </c>
      <c r="Q74" s="48">
        <v>54.22</v>
      </c>
      <c r="R74" s="43">
        <v>2019</v>
      </c>
      <c r="S74" s="50" t="s">
        <v>17</v>
      </c>
      <c r="T74" s="43">
        <v>117</v>
      </c>
      <c r="U74" s="44">
        <v>150</v>
      </c>
      <c r="V74" s="43">
        <v>2019</v>
      </c>
      <c r="W74" s="5" t="s">
        <v>18</v>
      </c>
      <c r="X74" s="49">
        <v>78</v>
      </c>
      <c r="Y74" s="49">
        <v>31.2</v>
      </c>
      <c r="Z74" s="49"/>
      <c r="AA74" s="52">
        <v>85.42</v>
      </c>
    </row>
    <row r="75" spans="2:27" s="72" customFormat="1" ht="15">
      <c r="B75" s="5">
        <v>8</v>
      </c>
      <c r="C75" s="5">
        <v>260</v>
      </c>
      <c r="D75" s="14" t="s">
        <v>46</v>
      </c>
      <c r="E75" s="2" t="s">
        <v>47</v>
      </c>
      <c r="F75" s="6" t="s">
        <v>517</v>
      </c>
      <c r="G75" s="13" t="s">
        <v>48</v>
      </c>
      <c r="H75" s="2" t="s">
        <v>49</v>
      </c>
      <c r="I75" s="2" t="s">
        <v>23</v>
      </c>
      <c r="J75" s="5" t="s">
        <v>15</v>
      </c>
      <c r="K75" s="5" t="s">
        <v>22</v>
      </c>
      <c r="L75" s="7">
        <v>34774</v>
      </c>
      <c r="M75" s="35" t="s">
        <v>50</v>
      </c>
      <c r="N75" s="5">
        <v>2674</v>
      </c>
      <c r="O75" s="5">
        <v>3000</v>
      </c>
      <c r="P75" s="48">
        <f t="shared" si="15"/>
        <v>89.13333333333334</v>
      </c>
      <c r="Q75" s="48">
        <f t="shared" si="16"/>
        <v>53.48</v>
      </c>
      <c r="R75" s="43">
        <v>2019</v>
      </c>
      <c r="S75" s="50" t="s">
        <v>17</v>
      </c>
      <c r="T75" s="43">
        <v>119</v>
      </c>
      <c r="U75" s="44">
        <v>150</v>
      </c>
      <c r="V75" s="43">
        <v>2019</v>
      </c>
      <c r="W75" s="5" t="s">
        <v>18</v>
      </c>
      <c r="X75" s="49">
        <f t="shared" si="17"/>
        <v>79.33333333333333</v>
      </c>
      <c r="Y75" s="49">
        <f t="shared" si="18"/>
        <v>31.73333333333333</v>
      </c>
      <c r="Z75" s="49"/>
      <c r="AA75" s="52">
        <f t="shared" si="19"/>
        <v>85.21333333333332</v>
      </c>
    </row>
    <row r="76" spans="2:27" s="72" customFormat="1" ht="15">
      <c r="B76" s="5">
        <v>9</v>
      </c>
      <c r="C76" s="5">
        <v>6298</v>
      </c>
      <c r="D76" s="14" t="s">
        <v>579</v>
      </c>
      <c r="E76" s="2" t="s">
        <v>559</v>
      </c>
      <c r="F76" s="6" t="s">
        <v>517</v>
      </c>
      <c r="G76" s="13" t="s">
        <v>386</v>
      </c>
      <c r="H76" s="13" t="s">
        <v>283</v>
      </c>
      <c r="I76" s="2" t="s">
        <v>105</v>
      </c>
      <c r="J76" s="5" t="s">
        <v>15</v>
      </c>
      <c r="K76" s="5" t="s">
        <v>215</v>
      </c>
      <c r="L76" s="7">
        <v>33242</v>
      </c>
      <c r="M76" s="47" t="s">
        <v>50</v>
      </c>
      <c r="N76" s="5">
        <v>2602</v>
      </c>
      <c r="O76" s="5">
        <v>3000</v>
      </c>
      <c r="P76" s="48">
        <f t="shared" si="15"/>
        <v>86.73333333333333</v>
      </c>
      <c r="Q76" s="48">
        <f t="shared" si="16"/>
        <v>52.04</v>
      </c>
      <c r="R76" s="43">
        <v>2019</v>
      </c>
      <c r="S76" s="50" t="s">
        <v>17</v>
      </c>
      <c r="T76" s="43">
        <v>108</v>
      </c>
      <c r="U76" s="43">
        <v>150</v>
      </c>
      <c r="V76" s="43">
        <v>2019</v>
      </c>
      <c r="W76" s="5" t="s">
        <v>18</v>
      </c>
      <c r="X76" s="49">
        <f t="shared" si="17"/>
        <v>72</v>
      </c>
      <c r="Y76" s="49">
        <f t="shared" si="18"/>
        <v>28.8</v>
      </c>
      <c r="Z76" s="49"/>
      <c r="AA76" s="52">
        <f t="shared" si="19"/>
        <v>80.84</v>
      </c>
    </row>
    <row r="77" spans="2:27" s="72" customFormat="1" ht="30">
      <c r="B77" s="5">
        <v>10</v>
      </c>
      <c r="C77" s="37">
        <v>14338</v>
      </c>
      <c r="D77" s="2" t="s">
        <v>515</v>
      </c>
      <c r="E77" s="2" t="s">
        <v>523</v>
      </c>
      <c r="F77" s="6" t="s">
        <v>518</v>
      </c>
      <c r="G77" s="13" t="s">
        <v>524</v>
      </c>
      <c r="H77" s="13" t="s">
        <v>525</v>
      </c>
      <c r="I77" s="2" t="s">
        <v>142</v>
      </c>
      <c r="J77" s="5" t="s">
        <v>15</v>
      </c>
      <c r="K77" s="5" t="s">
        <v>160</v>
      </c>
      <c r="L77" s="7">
        <v>34057</v>
      </c>
      <c r="M77" s="35" t="s">
        <v>50</v>
      </c>
      <c r="N77" s="5">
        <v>2855</v>
      </c>
      <c r="O77" s="5">
        <v>3200</v>
      </c>
      <c r="P77" s="48">
        <f t="shared" si="15"/>
        <v>89.21875</v>
      </c>
      <c r="Q77" s="48">
        <f t="shared" si="16"/>
        <v>53.53125</v>
      </c>
      <c r="R77" s="43">
        <v>2018</v>
      </c>
      <c r="S77" s="50" t="s">
        <v>516</v>
      </c>
      <c r="T77" s="43">
        <v>98</v>
      </c>
      <c r="U77" s="44">
        <v>150</v>
      </c>
      <c r="V77" s="43">
        <v>2019</v>
      </c>
      <c r="W77" s="5" t="s">
        <v>18</v>
      </c>
      <c r="X77" s="49">
        <f t="shared" si="17"/>
        <v>65.33333333333333</v>
      </c>
      <c r="Y77" s="49">
        <f t="shared" si="18"/>
        <v>26.13333333333333</v>
      </c>
      <c r="Z77" s="49"/>
      <c r="AA77" s="52">
        <f t="shared" si="19"/>
        <v>79.66458333333333</v>
      </c>
    </row>
    <row r="78" spans="2:27" ht="15">
      <c r="B78" s="114" t="s">
        <v>776</v>
      </c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</row>
    <row r="79" spans="2:27" s="72" customFormat="1" ht="30">
      <c r="B79" s="5">
        <v>1</v>
      </c>
      <c r="C79" s="5">
        <v>6248</v>
      </c>
      <c r="D79" s="2" t="s">
        <v>383</v>
      </c>
      <c r="E79" s="2" t="s">
        <v>578</v>
      </c>
      <c r="F79" s="6" t="s">
        <v>517</v>
      </c>
      <c r="G79" s="13" t="s">
        <v>384</v>
      </c>
      <c r="H79" s="13" t="s">
        <v>385</v>
      </c>
      <c r="I79" s="2" t="s">
        <v>69</v>
      </c>
      <c r="J79" s="5" t="s">
        <v>15</v>
      </c>
      <c r="K79" s="5" t="s">
        <v>22</v>
      </c>
      <c r="L79" s="7">
        <v>34065</v>
      </c>
      <c r="M79" s="27" t="s">
        <v>687</v>
      </c>
      <c r="N79" s="5">
        <v>2672</v>
      </c>
      <c r="O79" s="5">
        <v>3000</v>
      </c>
      <c r="P79" s="48">
        <f aca="true" t="shared" si="20" ref="P79:P119">N79*100/O79</f>
        <v>89.06666666666666</v>
      </c>
      <c r="Q79" s="48">
        <f aca="true" t="shared" si="21" ref="Q79:Q119">P79*60/100</f>
        <v>53.44</v>
      </c>
      <c r="R79" s="43">
        <v>2019</v>
      </c>
      <c r="S79" s="50" t="s">
        <v>17</v>
      </c>
      <c r="T79" s="43">
        <v>129</v>
      </c>
      <c r="U79" s="43">
        <v>150</v>
      </c>
      <c r="V79" s="43">
        <v>2019</v>
      </c>
      <c r="W79" s="5" t="s">
        <v>18</v>
      </c>
      <c r="X79" s="49">
        <f aca="true" t="shared" si="22" ref="X79:X119">T79*100/U79</f>
        <v>86</v>
      </c>
      <c r="Y79" s="49">
        <f aca="true" t="shared" si="23" ref="Y79:Y119">X79*40/100</f>
        <v>34.4</v>
      </c>
      <c r="Z79" s="49"/>
      <c r="AA79" s="52">
        <f aca="true" t="shared" si="24" ref="AA79:AA119">Q79+Y79+Z79</f>
        <v>87.84</v>
      </c>
    </row>
    <row r="80" spans="2:27" s="72" customFormat="1" ht="30">
      <c r="B80" s="5">
        <v>2</v>
      </c>
      <c r="C80" s="5">
        <v>372</v>
      </c>
      <c r="D80" s="2" t="s">
        <v>74</v>
      </c>
      <c r="E80" s="2" t="s">
        <v>75</v>
      </c>
      <c r="F80" s="6" t="s">
        <v>517</v>
      </c>
      <c r="G80" s="2" t="s">
        <v>76</v>
      </c>
      <c r="H80" s="2" t="s">
        <v>77</v>
      </c>
      <c r="I80" s="2" t="s">
        <v>13</v>
      </c>
      <c r="J80" s="5" t="s">
        <v>15</v>
      </c>
      <c r="K80" s="5"/>
      <c r="L80" s="7">
        <v>34027</v>
      </c>
      <c r="M80" s="27" t="s">
        <v>687</v>
      </c>
      <c r="N80" s="5">
        <v>2703</v>
      </c>
      <c r="O80" s="5">
        <v>3000</v>
      </c>
      <c r="P80" s="48">
        <f t="shared" si="20"/>
        <v>90.1</v>
      </c>
      <c r="Q80" s="48">
        <f t="shared" si="21"/>
        <v>54.06</v>
      </c>
      <c r="R80" s="43">
        <v>2019</v>
      </c>
      <c r="S80" s="50" t="s">
        <v>17</v>
      </c>
      <c r="T80" s="43">
        <v>125</v>
      </c>
      <c r="U80" s="44">
        <v>150</v>
      </c>
      <c r="V80" s="43">
        <v>2019</v>
      </c>
      <c r="W80" s="5" t="s">
        <v>18</v>
      </c>
      <c r="X80" s="49">
        <f t="shared" si="22"/>
        <v>83.33333333333333</v>
      </c>
      <c r="Y80" s="49">
        <f t="shared" si="23"/>
        <v>33.33333333333333</v>
      </c>
      <c r="Z80" s="49"/>
      <c r="AA80" s="52">
        <f t="shared" si="24"/>
        <v>87.39333333333333</v>
      </c>
    </row>
    <row r="81" spans="2:27" s="72" customFormat="1" ht="30">
      <c r="B81" s="5">
        <v>3</v>
      </c>
      <c r="C81" s="5">
        <v>1713</v>
      </c>
      <c r="D81" s="2" t="s">
        <v>212</v>
      </c>
      <c r="E81" s="2" t="s">
        <v>213</v>
      </c>
      <c r="F81" s="6" t="s">
        <v>518</v>
      </c>
      <c r="G81" s="13" t="s">
        <v>633</v>
      </c>
      <c r="H81" s="13" t="s">
        <v>214</v>
      </c>
      <c r="I81" s="2" t="s">
        <v>23</v>
      </c>
      <c r="J81" s="5" t="s">
        <v>15</v>
      </c>
      <c r="K81" s="5"/>
      <c r="L81" s="21">
        <v>34425</v>
      </c>
      <c r="M81" s="27" t="s">
        <v>687</v>
      </c>
      <c r="N81" s="5">
        <v>2692</v>
      </c>
      <c r="O81" s="5">
        <v>3000</v>
      </c>
      <c r="P81" s="48">
        <f t="shared" si="20"/>
        <v>89.73333333333333</v>
      </c>
      <c r="Q81" s="48">
        <f t="shared" si="21"/>
        <v>53.84</v>
      </c>
      <c r="R81" s="43">
        <v>2019</v>
      </c>
      <c r="S81" s="50" t="s">
        <v>17</v>
      </c>
      <c r="T81" s="43">
        <v>125</v>
      </c>
      <c r="U81" s="43">
        <v>150</v>
      </c>
      <c r="V81" s="43">
        <v>2019</v>
      </c>
      <c r="W81" s="5" t="s">
        <v>18</v>
      </c>
      <c r="X81" s="49">
        <f t="shared" si="22"/>
        <v>83.33333333333333</v>
      </c>
      <c r="Y81" s="49">
        <f t="shared" si="23"/>
        <v>33.33333333333333</v>
      </c>
      <c r="Z81" s="49"/>
      <c r="AA81" s="52">
        <f t="shared" si="24"/>
        <v>87.17333333333333</v>
      </c>
    </row>
    <row r="82" spans="2:27" s="72" customFormat="1" ht="30">
      <c r="B82" s="5">
        <v>4</v>
      </c>
      <c r="C82" s="5">
        <v>1159</v>
      </c>
      <c r="D82" s="2" t="s">
        <v>162</v>
      </c>
      <c r="E82" s="2" t="s">
        <v>163</v>
      </c>
      <c r="F82" s="6" t="s">
        <v>517</v>
      </c>
      <c r="G82" s="13" t="s">
        <v>646</v>
      </c>
      <c r="H82" s="2" t="s">
        <v>56</v>
      </c>
      <c r="I82" s="2" t="s">
        <v>31</v>
      </c>
      <c r="J82" s="5" t="s">
        <v>15</v>
      </c>
      <c r="K82" s="5"/>
      <c r="L82" s="10">
        <v>34510</v>
      </c>
      <c r="M82" s="27" t="s">
        <v>687</v>
      </c>
      <c r="N82" s="5">
        <v>2709</v>
      </c>
      <c r="O82" s="5">
        <v>3000</v>
      </c>
      <c r="P82" s="48">
        <f t="shared" si="20"/>
        <v>90.3</v>
      </c>
      <c r="Q82" s="48">
        <f t="shared" si="21"/>
        <v>54.18</v>
      </c>
      <c r="R82" s="43">
        <v>2019</v>
      </c>
      <c r="S82" s="50" t="s">
        <v>17</v>
      </c>
      <c r="T82" s="43">
        <v>123</v>
      </c>
      <c r="U82" s="43">
        <v>150</v>
      </c>
      <c r="V82" s="43">
        <v>2019</v>
      </c>
      <c r="W82" s="5" t="s">
        <v>18</v>
      </c>
      <c r="X82" s="49">
        <f t="shared" si="22"/>
        <v>82</v>
      </c>
      <c r="Y82" s="49">
        <f t="shared" si="23"/>
        <v>32.8</v>
      </c>
      <c r="Z82" s="49"/>
      <c r="AA82" s="52">
        <f t="shared" si="24"/>
        <v>86.97999999999999</v>
      </c>
    </row>
    <row r="83" spans="2:27" s="72" customFormat="1" ht="30">
      <c r="B83" s="5">
        <v>5</v>
      </c>
      <c r="C83" s="5">
        <v>1653</v>
      </c>
      <c r="D83" s="2" t="s">
        <v>201</v>
      </c>
      <c r="E83" s="2" t="s">
        <v>654</v>
      </c>
      <c r="F83" s="6" t="s">
        <v>627</v>
      </c>
      <c r="G83" s="13" t="s">
        <v>629</v>
      </c>
      <c r="H83" s="13" t="s">
        <v>34</v>
      </c>
      <c r="I83" s="2" t="s">
        <v>23</v>
      </c>
      <c r="J83" s="20" t="s">
        <v>15</v>
      </c>
      <c r="K83" s="22"/>
      <c r="L83" s="21">
        <v>34216</v>
      </c>
      <c r="M83" s="27" t="s">
        <v>687</v>
      </c>
      <c r="N83" s="5">
        <v>2705</v>
      </c>
      <c r="O83" s="5">
        <v>3000</v>
      </c>
      <c r="P83" s="48">
        <f t="shared" si="20"/>
        <v>90.16666666666667</v>
      </c>
      <c r="Q83" s="48">
        <f t="shared" si="21"/>
        <v>54.1</v>
      </c>
      <c r="R83" s="43">
        <v>2019</v>
      </c>
      <c r="S83" s="50" t="s">
        <v>17</v>
      </c>
      <c r="T83" s="43">
        <v>122</v>
      </c>
      <c r="U83" s="43">
        <v>150</v>
      </c>
      <c r="V83" s="43">
        <v>2019</v>
      </c>
      <c r="W83" s="5" t="s">
        <v>18</v>
      </c>
      <c r="X83" s="49">
        <f t="shared" si="22"/>
        <v>81.33333333333333</v>
      </c>
      <c r="Y83" s="49">
        <f t="shared" si="23"/>
        <v>32.53333333333333</v>
      </c>
      <c r="Z83" s="49"/>
      <c r="AA83" s="52">
        <f t="shared" si="24"/>
        <v>86.63333333333333</v>
      </c>
    </row>
    <row r="84" spans="2:27" s="72" customFormat="1" ht="30">
      <c r="B84" s="5">
        <v>6</v>
      </c>
      <c r="C84" s="5">
        <v>6571</v>
      </c>
      <c r="D84" s="2" t="s">
        <v>401</v>
      </c>
      <c r="E84" s="2" t="s">
        <v>583</v>
      </c>
      <c r="F84" s="6" t="s">
        <v>518</v>
      </c>
      <c r="G84" s="13" t="s">
        <v>693</v>
      </c>
      <c r="H84" s="13" t="s">
        <v>69</v>
      </c>
      <c r="I84" s="2" t="s">
        <v>69</v>
      </c>
      <c r="J84" s="20" t="s">
        <v>15</v>
      </c>
      <c r="K84" s="5"/>
      <c r="L84" s="7">
        <v>32174</v>
      </c>
      <c r="M84" s="27" t="s">
        <v>687</v>
      </c>
      <c r="N84" s="5">
        <v>2701</v>
      </c>
      <c r="O84" s="5">
        <v>3000</v>
      </c>
      <c r="P84" s="48">
        <f t="shared" si="20"/>
        <v>90.03333333333333</v>
      </c>
      <c r="Q84" s="48">
        <f t="shared" si="21"/>
        <v>54.02</v>
      </c>
      <c r="R84" s="43">
        <v>2019</v>
      </c>
      <c r="S84" s="51" t="s">
        <v>17</v>
      </c>
      <c r="T84" s="43">
        <v>122</v>
      </c>
      <c r="U84" s="43">
        <v>150</v>
      </c>
      <c r="V84" s="43">
        <v>2019</v>
      </c>
      <c r="W84" s="5" t="s">
        <v>18</v>
      </c>
      <c r="X84" s="49">
        <f t="shared" si="22"/>
        <v>81.33333333333333</v>
      </c>
      <c r="Y84" s="49">
        <f t="shared" si="23"/>
        <v>32.53333333333333</v>
      </c>
      <c r="Z84" s="49"/>
      <c r="AA84" s="52">
        <f t="shared" si="24"/>
        <v>86.55333333333334</v>
      </c>
    </row>
    <row r="85" spans="2:27" s="72" customFormat="1" ht="30">
      <c r="B85" s="5">
        <v>7</v>
      </c>
      <c r="C85" s="5">
        <v>300</v>
      </c>
      <c r="D85" s="2" t="s">
        <v>58</v>
      </c>
      <c r="E85" s="2" t="s">
        <v>59</v>
      </c>
      <c r="F85" s="6" t="s">
        <v>517</v>
      </c>
      <c r="G85" s="2" t="s">
        <v>60</v>
      </c>
      <c r="H85" s="13" t="s">
        <v>61</v>
      </c>
      <c r="I85" s="2" t="s">
        <v>62</v>
      </c>
      <c r="J85" s="5" t="s">
        <v>15</v>
      </c>
      <c r="K85" s="5" t="s">
        <v>22</v>
      </c>
      <c r="L85" s="7">
        <v>33212</v>
      </c>
      <c r="M85" s="27" t="s">
        <v>687</v>
      </c>
      <c r="N85" s="5">
        <v>2707</v>
      </c>
      <c r="O85" s="5">
        <v>3000</v>
      </c>
      <c r="P85" s="48">
        <f t="shared" si="20"/>
        <v>90.23333333333333</v>
      </c>
      <c r="Q85" s="48">
        <f t="shared" si="21"/>
        <v>54.14</v>
      </c>
      <c r="R85" s="43">
        <v>2019</v>
      </c>
      <c r="S85" s="50" t="s">
        <v>17</v>
      </c>
      <c r="T85" s="43">
        <v>121</v>
      </c>
      <c r="U85" s="44">
        <v>150</v>
      </c>
      <c r="V85" s="43">
        <v>2019</v>
      </c>
      <c r="W85" s="5" t="s">
        <v>18</v>
      </c>
      <c r="X85" s="49">
        <f t="shared" si="22"/>
        <v>80.66666666666667</v>
      </c>
      <c r="Y85" s="49">
        <f t="shared" si="23"/>
        <v>32.26666666666667</v>
      </c>
      <c r="Z85" s="49"/>
      <c r="AA85" s="52">
        <f t="shared" si="24"/>
        <v>86.40666666666667</v>
      </c>
    </row>
    <row r="86" spans="2:27" s="72" customFormat="1" ht="30">
      <c r="B86" s="5">
        <v>8</v>
      </c>
      <c r="C86" s="5">
        <v>605</v>
      </c>
      <c r="D86" s="2" t="s">
        <v>120</v>
      </c>
      <c r="E86" s="2" t="s">
        <v>642</v>
      </c>
      <c r="F86" s="6" t="s">
        <v>626</v>
      </c>
      <c r="G86" s="13" t="s">
        <v>567</v>
      </c>
      <c r="H86" s="2" t="s">
        <v>13</v>
      </c>
      <c r="I86" s="2" t="s">
        <v>13</v>
      </c>
      <c r="J86" s="20" t="s">
        <v>15</v>
      </c>
      <c r="K86" s="5"/>
      <c r="L86" s="21">
        <v>28005</v>
      </c>
      <c r="M86" s="27" t="s">
        <v>687</v>
      </c>
      <c r="N86" s="5">
        <v>2193</v>
      </c>
      <c r="O86" s="5">
        <v>2700</v>
      </c>
      <c r="P86" s="48">
        <f t="shared" si="20"/>
        <v>81.22222222222223</v>
      </c>
      <c r="Q86" s="48">
        <f t="shared" si="21"/>
        <v>48.73333333333334</v>
      </c>
      <c r="R86" s="43">
        <v>2012</v>
      </c>
      <c r="S86" s="50" t="s">
        <v>568</v>
      </c>
      <c r="T86" s="43">
        <v>96</v>
      </c>
      <c r="U86" s="43">
        <v>150</v>
      </c>
      <c r="V86" s="43">
        <v>2019</v>
      </c>
      <c r="W86" s="5" t="s">
        <v>18</v>
      </c>
      <c r="X86" s="49">
        <f t="shared" si="22"/>
        <v>64</v>
      </c>
      <c r="Y86" s="49">
        <f t="shared" si="23"/>
        <v>25.6</v>
      </c>
      <c r="Z86" s="49">
        <v>12</v>
      </c>
      <c r="AA86" s="52">
        <f t="shared" si="24"/>
        <v>86.33333333333334</v>
      </c>
    </row>
    <row r="87" spans="2:27" s="72" customFormat="1" ht="30">
      <c r="B87" s="5">
        <v>9</v>
      </c>
      <c r="C87" s="5">
        <v>5032</v>
      </c>
      <c r="D87" s="2" t="s">
        <v>325</v>
      </c>
      <c r="E87" s="2" t="s">
        <v>691</v>
      </c>
      <c r="F87" s="6" t="s">
        <v>517</v>
      </c>
      <c r="G87" s="2" t="s">
        <v>326</v>
      </c>
      <c r="H87" s="2" t="s">
        <v>408</v>
      </c>
      <c r="I87" s="2" t="s">
        <v>137</v>
      </c>
      <c r="J87" s="5" t="s">
        <v>15</v>
      </c>
      <c r="K87" s="5"/>
      <c r="L87" s="7">
        <v>33211</v>
      </c>
      <c r="M87" s="27" t="s">
        <v>687</v>
      </c>
      <c r="N87" s="5">
        <v>2760</v>
      </c>
      <c r="O87" s="5">
        <v>3000</v>
      </c>
      <c r="P87" s="48">
        <f t="shared" si="20"/>
        <v>92</v>
      </c>
      <c r="Q87" s="48">
        <f t="shared" si="21"/>
        <v>55.2</v>
      </c>
      <c r="R87" s="43">
        <v>2019</v>
      </c>
      <c r="S87" s="50" t="s">
        <v>17</v>
      </c>
      <c r="T87" s="43">
        <v>116</v>
      </c>
      <c r="U87" s="43">
        <v>150</v>
      </c>
      <c r="V87" s="43">
        <v>2019</v>
      </c>
      <c r="W87" s="5" t="s">
        <v>18</v>
      </c>
      <c r="X87" s="49">
        <f t="shared" si="22"/>
        <v>77.33333333333333</v>
      </c>
      <c r="Y87" s="49">
        <f t="shared" si="23"/>
        <v>30.93333333333333</v>
      </c>
      <c r="Z87" s="49"/>
      <c r="AA87" s="52">
        <f t="shared" si="24"/>
        <v>86.13333333333333</v>
      </c>
    </row>
    <row r="88" spans="2:27" s="72" customFormat="1" ht="30">
      <c r="B88" s="5">
        <v>10</v>
      </c>
      <c r="C88" s="5">
        <v>5665</v>
      </c>
      <c r="D88" s="2" t="s">
        <v>366</v>
      </c>
      <c r="E88" s="2" t="s">
        <v>367</v>
      </c>
      <c r="F88" s="6" t="s">
        <v>517</v>
      </c>
      <c r="G88" s="2" t="s">
        <v>368</v>
      </c>
      <c r="H88" s="2" t="s">
        <v>305</v>
      </c>
      <c r="I88" s="2" t="s">
        <v>186</v>
      </c>
      <c r="J88" s="20" t="s">
        <v>15</v>
      </c>
      <c r="K88" s="5"/>
      <c r="L88" s="23">
        <v>33420</v>
      </c>
      <c r="M88" s="27" t="s">
        <v>687</v>
      </c>
      <c r="N88" s="5">
        <v>2652</v>
      </c>
      <c r="O88" s="5">
        <v>3000</v>
      </c>
      <c r="P88" s="48">
        <f t="shared" si="20"/>
        <v>88.4</v>
      </c>
      <c r="Q88" s="48">
        <f t="shared" si="21"/>
        <v>53.04</v>
      </c>
      <c r="R88" s="43">
        <v>2019</v>
      </c>
      <c r="S88" s="50" t="s">
        <v>17</v>
      </c>
      <c r="T88" s="43">
        <v>124</v>
      </c>
      <c r="U88" s="44">
        <v>150</v>
      </c>
      <c r="V88" s="43">
        <v>2019</v>
      </c>
      <c r="W88" s="5" t="s">
        <v>18</v>
      </c>
      <c r="X88" s="49">
        <f t="shared" si="22"/>
        <v>82.66666666666667</v>
      </c>
      <c r="Y88" s="49">
        <f t="shared" si="23"/>
        <v>33.06666666666667</v>
      </c>
      <c r="Z88" s="49"/>
      <c r="AA88" s="52">
        <f t="shared" si="24"/>
        <v>86.10666666666667</v>
      </c>
    </row>
    <row r="89" spans="2:27" s="72" customFormat="1" ht="30">
      <c r="B89" s="5">
        <v>11</v>
      </c>
      <c r="C89" s="5">
        <v>11254</v>
      </c>
      <c r="D89" s="2" t="s">
        <v>510</v>
      </c>
      <c r="E89" s="2" t="s">
        <v>479</v>
      </c>
      <c r="F89" s="6" t="s">
        <v>517</v>
      </c>
      <c r="G89" s="13" t="s">
        <v>604</v>
      </c>
      <c r="H89" s="13" t="s">
        <v>603</v>
      </c>
      <c r="I89" s="2" t="s">
        <v>216</v>
      </c>
      <c r="J89" s="20" t="s">
        <v>15</v>
      </c>
      <c r="K89" s="5"/>
      <c r="L89" s="7">
        <v>30775</v>
      </c>
      <c r="M89" s="27" t="s">
        <v>687</v>
      </c>
      <c r="N89" s="5">
        <v>1034.38</v>
      </c>
      <c r="O89" s="5">
        <v>1300</v>
      </c>
      <c r="P89" s="48">
        <f t="shared" si="20"/>
        <v>79.56769230769233</v>
      </c>
      <c r="Q89" s="48">
        <f t="shared" si="21"/>
        <v>47.740615384615396</v>
      </c>
      <c r="R89" s="43">
        <v>2017</v>
      </c>
      <c r="S89" s="50" t="s">
        <v>29</v>
      </c>
      <c r="T89" s="43">
        <v>110</v>
      </c>
      <c r="U89" s="43">
        <v>150</v>
      </c>
      <c r="V89" s="43">
        <v>2019</v>
      </c>
      <c r="W89" s="5" t="s">
        <v>18</v>
      </c>
      <c r="X89" s="49">
        <f t="shared" si="22"/>
        <v>73.33333333333333</v>
      </c>
      <c r="Y89" s="49">
        <f t="shared" si="23"/>
        <v>29.33333333333333</v>
      </c>
      <c r="Z89" s="49">
        <v>9</v>
      </c>
      <c r="AA89" s="52">
        <f t="shared" si="24"/>
        <v>86.07394871794872</v>
      </c>
    </row>
    <row r="90" spans="2:27" s="72" customFormat="1" ht="30">
      <c r="B90" s="5">
        <v>12</v>
      </c>
      <c r="C90" s="5">
        <v>2167</v>
      </c>
      <c r="D90" s="2" t="s">
        <v>233</v>
      </c>
      <c r="E90" s="2" t="s">
        <v>234</v>
      </c>
      <c r="F90" s="6" t="s">
        <v>518</v>
      </c>
      <c r="G90" s="2" t="s">
        <v>235</v>
      </c>
      <c r="H90" s="2" t="s">
        <v>236</v>
      </c>
      <c r="I90" s="2" t="s">
        <v>216</v>
      </c>
      <c r="J90" s="20" t="s">
        <v>15</v>
      </c>
      <c r="K90" s="5"/>
      <c r="L90" s="7">
        <v>35132</v>
      </c>
      <c r="M90" s="27" t="s">
        <v>687</v>
      </c>
      <c r="N90" s="5">
        <v>2715</v>
      </c>
      <c r="O90" s="5">
        <v>3000</v>
      </c>
      <c r="P90" s="48">
        <f t="shared" si="20"/>
        <v>90.5</v>
      </c>
      <c r="Q90" s="48">
        <f t="shared" si="21"/>
        <v>54.3</v>
      </c>
      <c r="R90" s="43">
        <v>2019</v>
      </c>
      <c r="S90" s="50" t="s">
        <v>17</v>
      </c>
      <c r="T90" s="43">
        <v>119</v>
      </c>
      <c r="U90" s="43">
        <v>150</v>
      </c>
      <c r="V90" s="43">
        <v>2019</v>
      </c>
      <c r="W90" s="5" t="s">
        <v>18</v>
      </c>
      <c r="X90" s="49">
        <f t="shared" si="22"/>
        <v>79.33333333333333</v>
      </c>
      <c r="Y90" s="49">
        <f t="shared" si="23"/>
        <v>31.73333333333333</v>
      </c>
      <c r="Z90" s="49"/>
      <c r="AA90" s="52">
        <f t="shared" si="24"/>
        <v>86.03333333333333</v>
      </c>
    </row>
    <row r="91" spans="2:27" s="72" customFormat="1" ht="30">
      <c r="B91" s="5">
        <v>13</v>
      </c>
      <c r="C91" s="5">
        <v>1461</v>
      </c>
      <c r="D91" s="2" t="s">
        <v>180</v>
      </c>
      <c r="E91" s="2" t="s">
        <v>181</v>
      </c>
      <c r="F91" s="6" t="s">
        <v>517</v>
      </c>
      <c r="G91" s="13" t="s">
        <v>616</v>
      </c>
      <c r="H91" s="13" t="s">
        <v>652</v>
      </c>
      <c r="I91" s="2" t="s">
        <v>23</v>
      </c>
      <c r="J91" s="20" t="s">
        <v>15</v>
      </c>
      <c r="K91" s="5"/>
      <c r="L91" s="21">
        <v>34516</v>
      </c>
      <c r="M91" s="27" t="s">
        <v>687</v>
      </c>
      <c r="N91" s="5">
        <v>2657</v>
      </c>
      <c r="O91" s="5">
        <v>3000</v>
      </c>
      <c r="P91" s="48">
        <f t="shared" si="20"/>
        <v>88.56666666666666</v>
      </c>
      <c r="Q91" s="48">
        <f t="shared" si="21"/>
        <v>53.14</v>
      </c>
      <c r="R91" s="43">
        <v>2019</v>
      </c>
      <c r="S91" s="50" t="s">
        <v>17</v>
      </c>
      <c r="T91" s="43">
        <v>123</v>
      </c>
      <c r="U91" s="43">
        <v>150</v>
      </c>
      <c r="V91" s="43">
        <v>2019</v>
      </c>
      <c r="W91" s="5" t="s">
        <v>18</v>
      </c>
      <c r="X91" s="49">
        <f t="shared" si="22"/>
        <v>82</v>
      </c>
      <c r="Y91" s="49">
        <f t="shared" si="23"/>
        <v>32.8</v>
      </c>
      <c r="Z91" s="49"/>
      <c r="AA91" s="52">
        <f t="shared" si="24"/>
        <v>85.94</v>
      </c>
    </row>
    <row r="92" spans="2:27" s="72" customFormat="1" ht="30">
      <c r="B92" s="5">
        <v>14</v>
      </c>
      <c r="C92" s="5">
        <v>392</v>
      </c>
      <c r="D92" s="2" t="s">
        <v>88</v>
      </c>
      <c r="E92" s="2" t="s">
        <v>89</v>
      </c>
      <c r="F92" s="6" t="s">
        <v>517</v>
      </c>
      <c r="G92" s="13" t="s">
        <v>90</v>
      </c>
      <c r="H92" s="13" t="s">
        <v>42</v>
      </c>
      <c r="I92" s="2" t="s">
        <v>23</v>
      </c>
      <c r="J92" s="20" t="s">
        <v>15</v>
      </c>
      <c r="K92" s="5"/>
      <c r="L92" s="7">
        <v>32906</v>
      </c>
      <c r="M92" s="27" t="s">
        <v>687</v>
      </c>
      <c r="N92" s="5">
        <v>2726</v>
      </c>
      <c r="O92" s="5">
        <v>3000</v>
      </c>
      <c r="P92" s="48">
        <f t="shared" si="20"/>
        <v>90.86666666666666</v>
      </c>
      <c r="Q92" s="48">
        <f t="shared" si="21"/>
        <v>54.52</v>
      </c>
      <c r="R92" s="43">
        <v>2019</v>
      </c>
      <c r="S92" s="50" t="s">
        <v>17</v>
      </c>
      <c r="T92" s="43">
        <v>117</v>
      </c>
      <c r="U92" s="44">
        <v>150</v>
      </c>
      <c r="V92" s="43">
        <v>2019</v>
      </c>
      <c r="W92" s="5" t="s">
        <v>18</v>
      </c>
      <c r="X92" s="49">
        <f t="shared" si="22"/>
        <v>78</v>
      </c>
      <c r="Y92" s="49">
        <f t="shared" si="23"/>
        <v>31.2</v>
      </c>
      <c r="Z92" s="49"/>
      <c r="AA92" s="52">
        <f t="shared" si="24"/>
        <v>85.72</v>
      </c>
    </row>
    <row r="93" spans="2:27" s="72" customFormat="1" ht="30">
      <c r="B93" s="5">
        <v>15</v>
      </c>
      <c r="C93" s="5">
        <v>570</v>
      </c>
      <c r="D93" s="2" t="s">
        <v>114</v>
      </c>
      <c r="E93" s="2" t="s">
        <v>115</v>
      </c>
      <c r="F93" s="6" t="s">
        <v>518</v>
      </c>
      <c r="G93" s="2" t="s">
        <v>566</v>
      </c>
      <c r="H93" s="2" t="s">
        <v>116</v>
      </c>
      <c r="I93" s="2" t="s">
        <v>117</v>
      </c>
      <c r="J93" s="20" t="s">
        <v>15</v>
      </c>
      <c r="K93" s="5"/>
      <c r="L93" s="7">
        <v>34374</v>
      </c>
      <c r="M93" s="27" t="s">
        <v>687</v>
      </c>
      <c r="N93" s="5">
        <v>2699</v>
      </c>
      <c r="O93" s="5">
        <v>3000</v>
      </c>
      <c r="P93" s="48">
        <f t="shared" si="20"/>
        <v>89.96666666666667</v>
      </c>
      <c r="Q93" s="48">
        <f t="shared" si="21"/>
        <v>53.98</v>
      </c>
      <c r="R93" s="43">
        <v>2019</v>
      </c>
      <c r="S93" s="50" t="s">
        <v>17</v>
      </c>
      <c r="T93" s="43">
        <v>118</v>
      </c>
      <c r="U93" s="44">
        <v>150</v>
      </c>
      <c r="V93" s="43">
        <v>2019</v>
      </c>
      <c r="W93" s="5" t="s">
        <v>18</v>
      </c>
      <c r="X93" s="49">
        <f t="shared" si="22"/>
        <v>78.66666666666667</v>
      </c>
      <c r="Y93" s="49">
        <f t="shared" si="23"/>
        <v>31.46666666666667</v>
      </c>
      <c r="Z93" s="49"/>
      <c r="AA93" s="52">
        <f t="shared" si="24"/>
        <v>85.44666666666666</v>
      </c>
    </row>
    <row r="94" spans="2:27" s="72" customFormat="1" ht="30">
      <c r="B94" s="5">
        <v>16</v>
      </c>
      <c r="C94" s="5">
        <v>1525</v>
      </c>
      <c r="D94" s="2" t="s">
        <v>187</v>
      </c>
      <c r="E94" s="2" t="s">
        <v>653</v>
      </c>
      <c r="F94" s="6" t="s">
        <v>517</v>
      </c>
      <c r="G94" s="2" t="s">
        <v>188</v>
      </c>
      <c r="H94" s="2" t="s">
        <v>189</v>
      </c>
      <c r="I94" s="2" t="s">
        <v>186</v>
      </c>
      <c r="J94" s="20" t="s">
        <v>15</v>
      </c>
      <c r="K94" s="5"/>
      <c r="L94" s="23">
        <v>34268</v>
      </c>
      <c r="M94" s="27" t="s">
        <v>687</v>
      </c>
      <c r="N94" s="5">
        <v>2711</v>
      </c>
      <c r="O94" s="5">
        <v>3000</v>
      </c>
      <c r="P94" s="48">
        <f t="shared" si="20"/>
        <v>90.36666666666666</v>
      </c>
      <c r="Q94" s="48">
        <f t="shared" si="21"/>
        <v>54.22</v>
      </c>
      <c r="R94" s="43">
        <v>2019</v>
      </c>
      <c r="S94" s="50" t="s">
        <v>17</v>
      </c>
      <c r="T94" s="43">
        <v>117</v>
      </c>
      <c r="U94" s="44">
        <v>150</v>
      </c>
      <c r="V94" s="43">
        <v>2019</v>
      </c>
      <c r="W94" s="5" t="s">
        <v>18</v>
      </c>
      <c r="X94" s="49">
        <f t="shared" si="22"/>
        <v>78</v>
      </c>
      <c r="Y94" s="49">
        <f t="shared" si="23"/>
        <v>31.2</v>
      </c>
      <c r="Z94" s="49"/>
      <c r="AA94" s="52">
        <f t="shared" si="24"/>
        <v>85.42</v>
      </c>
    </row>
    <row r="95" spans="2:27" s="72" customFormat="1" ht="30">
      <c r="B95" s="5">
        <v>17</v>
      </c>
      <c r="C95" s="5">
        <v>3794</v>
      </c>
      <c r="D95" s="2" t="s">
        <v>290</v>
      </c>
      <c r="E95" s="2" t="s">
        <v>291</v>
      </c>
      <c r="F95" s="6" t="s">
        <v>518</v>
      </c>
      <c r="G95" s="2" t="s">
        <v>620</v>
      </c>
      <c r="H95" s="2" t="s">
        <v>292</v>
      </c>
      <c r="I95" s="2" t="s">
        <v>293</v>
      </c>
      <c r="J95" s="20" t="s">
        <v>15</v>
      </c>
      <c r="K95" s="5"/>
      <c r="L95" s="7">
        <v>33773</v>
      </c>
      <c r="M95" s="27" t="s">
        <v>687</v>
      </c>
      <c r="N95" s="5">
        <v>2668</v>
      </c>
      <c r="O95" s="5">
        <v>3000</v>
      </c>
      <c r="P95" s="48">
        <f t="shared" si="20"/>
        <v>88.93333333333334</v>
      </c>
      <c r="Q95" s="48">
        <f t="shared" si="21"/>
        <v>53.36</v>
      </c>
      <c r="R95" s="43">
        <v>2019</v>
      </c>
      <c r="S95" s="50" t="s">
        <v>17</v>
      </c>
      <c r="T95" s="43">
        <v>120</v>
      </c>
      <c r="U95" s="43">
        <v>150</v>
      </c>
      <c r="V95" s="43">
        <v>2019</v>
      </c>
      <c r="W95" s="5" t="s">
        <v>18</v>
      </c>
      <c r="X95" s="49">
        <f t="shared" si="22"/>
        <v>80</v>
      </c>
      <c r="Y95" s="49">
        <f t="shared" si="23"/>
        <v>32</v>
      </c>
      <c r="Z95" s="49"/>
      <c r="AA95" s="52">
        <f t="shared" si="24"/>
        <v>85.36</v>
      </c>
    </row>
    <row r="96" spans="2:27" s="72" customFormat="1" ht="30">
      <c r="B96" s="5">
        <v>18</v>
      </c>
      <c r="C96" s="5">
        <v>260</v>
      </c>
      <c r="D96" s="2" t="s">
        <v>46</v>
      </c>
      <c r="E96" s="2" t="s">
        <v>47</v>
      </c>
      <c r="F96" s="6" t="s">
        <v>517</v>
      </c>
      <c r="G96" s="13" t="s">
        <v>48</v>
      </c>
      <c r="H96" s="2" t="s">
        <v>49</v>
      </c>
      <c r="I96" s="2" t="s">
        <v>23</v>
      </c>
      <c r="J96" s="20" t="s">
        <v>15</v>
      </c>
      <c r="K96" s="5" t="s">
        <v>22</v>
      </c>
      <c r="L96" s="7">
        <v>34774</v>
      </c>
      <c r="M96" s="27" t="s">
        <v>687</v>
      </c>
      <c r="N96" s="5">
        <v>2674</v>
      </c>
      <c r="O96" s="5">
        <v>3000</v>
      </c>
      <c r="P96" s="48">
        <f t="shared" si="20"/>
        <v>89.13333333333334</v>
      </c>
      <c r="Q96" s="48">
        <f t="shared" si="21"/>
        <v>53.48</v>
      </c>
      <c r="R96" s="43">
        <v>2019</v>
      </c>
      <c r="S96" s="50" t="s">
        <v>17</v>
      </c>
      <c r="T96" s="43">
        <v>119</v>
      </c>
      <c r="U96" s="44">
        <v>150</v>
      </c>
      <c r="V96" s="43">
        <v>2019</v>
      </c>
      <c r="W96" s="5" t="s">
        <v>18</v>
      </c>
      <c r="X96" s="49">
        <f t="shared" si="22"/>
        <v>79.33333333333333</v>
      </c>
      <c r="Y96" s="49">
        <f t="shared" si="23"/>
        <v>31.73333333333333</v>
      </c>
      <c r="Z96" s="49"/>
      <c r="AA96" s="52">
        <f t="shared" si="24"/>
        <v>85.21333333333332</v>
      </c>
    </row>
    <row r="97" spans="2:27" s="72" customFormat="1" ht="30">
      <c r="B97" s="5">
        <v>19</v>
      </c>
      <c r="C97" s="5">
        <v>1563</v>
      </c>
      <c r="D97" s="2" t="s">
        <v>195</v>
      </c>
      <c r="E97" s="2" t="s">
        <v>196</v>
      </c>
      <c r="F97" s="6" t="s">
        <v>517</v>
      </c>
      <c r="G97" s="13" t="s">
        <v>197</v>
      </c>
      <c r="H97" s="13" t="s">
        <v>124</v>
      </c>
      <c r="I97" s="2" t="s">
        <v>31</v>
      </c>
      <c r="J97" s="20" t="s">
        <v>15</v>
      </c>
      <c r="K97" s="5"/>
      <c r="L97" s="21">
        <v>32630</v>
      </c>
      <c r="M97" s="27" t="s">
        <v>687</v>
      </c>
      <c r="N97" s="5">
        <v>2640</v>
      </c>
      <c r="O97" s="5">
        <v>3000</v>
      </c>
      <c r="P97" s="48">
        <f t="shared" si="20"/>
        <v>88</v>
      </c>
      <c r="Q97" s="48">
        <f t="shared" si="21"/>
        <v>52.8</v>
      </c>
      <c r="R97" s="43">
        <v>2019</v>
      </c>
      <c r="S97" s="50" t="s">
        <v>17</v>
      </c>
      <c r="T97" s="43">
        <v>121</v>
      </c>
      <c r="U97" s="43">
        <v>150</v>
      </c>
      <c r="V97" s="43">
        <v>2019</v>
      </c>
      <c r="W97" s="5" t="s">
        <v>18</v>
      </c>
      <c r="X97" s="49">
        <f t="shared" si="22"/>
        <v>80.66666666666667</v>
      </c>
      <c r="Y97" s="49">
        <f t="shared" si="23"/>
        <v>32.26666666666667</v>
      </c>
      <c r="Z97" s="49"/>
      <c r="AA97" s="52">
        <f t="shared" si="24"/>
        <v>85.06666666666666</v>
      </c>
    </row>
    <row r="98" spans="2:27" s="72" customFormat="1" ht="30">
      <c r="B98" s="5">
        <v>20</v>
      </c>
      <c r="C98" s="5">
        <v>8190</v>
      </c>
      <c r="D98" s="2" t="s">
        <v>445</v>
      </c>
      <c r="E98" s="2" t="s">
        <v>446</v>
      </c>
      <c r="F98" s="6" t="s">
        <v>517</v>
      </c>
      <c r="G98" s="13" t="s">
        <v>447</v>
      </c>
      <c r="H98" s="13" t="s">
        <v>448</v>
      </c>
      <c r="I98" s="2" t="s">
        <v>216</v>
      </c>
      <c r="J98" s="20" t="s">
        <v>15</v>
      </c>
      <c r="K98" s="5" t="s">
        <v>22</v>
      </c>
      <c r="L98" s="7">
        <v>34338</v>
      </c>
      <c r="M98" s="27" t="s">
        <v>687</v>
      </c>
      <c r="N98" s="5">
        <v>2644</v>
      </c>
      <c r="O98" s="5">
        <v>3000</v>
      </c>
      <c r="P98" s="48">
        <f t="shared" si="20"/>
        <v>88.13333333333334</v>
      </c>
      <c r="Q98" s="48">
        <f t="shared" si="21"/>
        <v>52.88</v>
      </c>
      <c r="R98" s="43">
        <v>2019</v>
      </c>
      <c r="S98" s="50" t="s">
        <v>17</v>
      </c>
      <c r="T98" s="43">
        <v>119</v>
      </c>
      <c r="U98" s="43">
        <v>150</v>
      </c>
      <c r="V98" s="43">
        <v>2019</v>
      </c>
      <c r="W98" s="5" t="s">
        <v>18</v>
      </c>
      <c r="X98" s="49">
        <f t="shared" si="22"/>
        <v>79.33333333333333</v>
      </c>
      <c r="Y98" s="49">
        <f t="shared" si="23"/>
        <v>31.73333333333333</v>
      </c>
      <c r="Z98" s="49"/>
      <c r="AA98" s="52">
        <f t="shared" si="24"/>
        <v>84.61333333333333</v>
      </c>
    </row>
    <row r="99" spans="2:27" s="72" customFormat="1" ht="30">
      <c r="B99" s="5">
        <v>21</v>
      </c>
      <c r="C99" s="5">
        <v>1177</v>
      </c>
      <c r="D99" s="2" t="s">
        <v>165</v>
      </c>
      <c r="E99" s="2" t="s">
        <v>166</v>
      </c>
      <c r="F99" s="6" t="s">
        <v>518</v>
      </c>
      <c r="G99" s="13" t="s">
        <v>645</v>
      </c>
      <c r="H99" s="2" t="s">
        <v>118</v>
      </c>
      <c r="I99" s="2" t="s">
        <v>13</v>
      </c>
      <c r="J99" s="5" t="s">
        <v>15</v>
      </c>
      <c r="K99" s="5"/>
      <c r="L99" s="7">
        <v>33999</v>
      </c>
      <c r="M99" s="27" t="s">
        <v>687</v>
      </c>
      <c r="N99" s="5">
        <v>2683</v>
      </c>
      <c r="O99" s="5">
        <v>3000</v>
      </c>
      <c r="P99" s="48">
        <f t="shared" si="20"/>
        <v>89.43333333333334</v>
      </c>
      <c r="Q99" s="48">
        <f t="shared" si="21"/>
        <v>53.66</v>
      </c>
      <c r="R99" s="43">
        <v>2019</v>
      </c>
      <c r="S99" s="50" t="s">
        <v>17</v>
      </c>
      <c r="T99" s="43">
        <v>116</v>
      </c>
      <c r="U99" s="43">
        <v>150</v>
      </c>
      <c r="V99" s="43">
        <v>2019</v>
      </c>
      <c r="W99" s="5" t="s">
        <v>18</v>
      </c>
      <c r="X99" s="49">
        <f t="shared" si="22"/>
        <v>77.33333333333333</v>
      </c>
      <c r="Y99" s="49">
        <f t="shared" si="23"/>
        <v>30.93333333333333</v>
      </c>
      <c r="Z99" s="49"/>
      <c r="AA99" s="52">
        <f t="shared" si="24"/>
        <v>84.59333333333333</v>
      </c>
    </row>
    <row r="100" spans="2:27" s="72" customFormat="1" ht="30">
      <c r="B100" s="5">
        <v>22</v>
      </c>
      <c r="C100" s="5">
        <v>10699</v>
      </c>
      <c r="D100" s="2" t="s">
        <v>500</v>
      </c>
      <c r="E100" s="2" t="s">
        <v>593</v>
      </c>
      <c r="F100" s="6" t="s">
        <v>518</v>
      </c>
      <c r="G100" s="2" t="s">
        <v>501</v>
      </c>
      <c r="H100" s="2" t="s">
        <v>304</v>
      </c>
      <c r="I100" s="2" t="s">
        <v>216</v>
      </c>
      <c r="J100" s="5" t="s">
        <v>15</v>
      </c>
      <c r="K100" s="5"/>
      <c r="L100" s="7">
        <v>34842</v>
      </c>
      <c r="M100" s="27" t="s">
        <v>687</v>
      </c>
      <c r="N100" s="5">
        <v>2696</v>
      </c>
      <c r="O100" s="5">
        <v>3000</v>
      </c>
      <c r="P100" s="48">
        <f t="shared" si="20"/>
        <v>89.86666666666666</v>
      </c>
      <c r="Q100" s="48">
        <f t="shared" si="21"/>
        <v>53.92</v>
      </c>
      <c r="R100" s="43">
        <v>2019</v>
      </c>
      <c r="S100" s="50" t="s">
        <v>17</v>
      </c>
      <c r="T100" s="43">
        <v>115</v>
      </c>
      <c r="U100" s="43">
        <v>150</v>
      </c>
      <c r="V100" s="43">
        <v>2019</v>
      </c>
      <c r="W100" s="5" t="s">
        <v>18</v>
      </c>
      <c r="X100" s="49">
        <f t="shared" si="22"/>
        <v>76.66666666666667</v>
      </c>
      <c r="Y100" s="49">
        <f t="shared" si="23"/>
        <v>30.66666666666667</v>
      </c>
      <c r="Z100" s="49"/>
      <c r="AA100" s="52">
        <f t="shared" si="24"/>
        <v>84.58666666666667</v>
      </c>
    </row>
    <row r="101" spans="2:27" s="72" customFormat="1" ht="30">
      <c r="B101" s="5">
        <v>23</v>
      </c>
      <c r="C101" s="5">
        <v>2586</v>
      </c>
      <c r="D101" s="2" t="s">
        <v>244</v>
      </c>
      <c r="E101" s="2" t="s">
        <v>245</v>
      </c>
      <c r="F101" s="6" t="s">
        <v>517</v>
      </c>
      <c r="G101" s="2" t="s">
        <v>246</v>
      </c>
      <c r="H101" s="2" t="s">
        <v>61</v>
      </c>
      <c r="I101" s="2" t="s">
        <v>62</v>
      </c>
      <c r="J101" s="20" t="s">
        <v>15</v>
      </c>
      <c r="K101" s="5"/>
      <c r="L101" s="7">
        <v>32140</v>
      </c>
      <c r="M101" s="27" t="s">
        <v>687</v>
      </c>
      <c r="N101" s="5">
        <v>2689</v>
      </c>
      <c r="O101" s="5">
        <v>3000</v>
      </c>
      <c r="P101" s="48">
        <f t="shared" si="20"/>
        <v>89.63333333333334</v>
      </c>
      <c r="Q101" s="48">
        <f t="shared" si="21"/>
        <v>53.78</v>
      </c>
      <c r="R101" s="43">
        <v>2019</v>
      </c>
      <c r="S101" s="50" t="s">
        <v>17</v>
      </c>
      <c r="T101" s="43">
        <v>115</v>
      </c>
      <c r="U101" s="43">
        <v>150</v>
      </c>
      <c r="V101" s="43">
        <v>2013</v>
      </c>
      <c r="W101" s="5" t="s">
        <v>51</v>
      </c>
      <c r="X101" s="49">
        <f t="shared" si="22"/>
        <v>76.66666666666667</v>
      </c>
      <c r="Y101" s="49">
        <f t="shared" si="23"/>
        <v>30.66666666666667</v>
      </c>
      <c r="Z101" s="49"/>
      <c r="AA101" s="52">
        <f t="shared" si="24"/>
        <v>84.44666666666667</v>
      </c>
    </row>
    <row r="102" spans="2:27" s="72" customFormat="1" ht="30">
      <c r="B102" s="5">
        <v>24</v>
      </c>
      <c r="C102" s="5">
        <v>13645</v>
      </c>
      <c r="D102" s="2" t="s">
        <v>519</v>
      </c>
      <c r="E102" s="2" t="s">
        <v>59</v>
      </c>
      <c r="F102" s="6" t="s">
        <v>518</v>
      </c>
      <c r="G102" s="13" t="s">
        <v>594</v>
      </c>
      <c r="H102" s="13" t="s">
        <v>62</v>
      </c>
      <c r="I102" s="2" t="s">
        <v>62</v>
      </c>
      <c r="J102" s="20" t="s">
        <v>15</v>
      </c>
      <c r="K102" s="5"/>
      <c r="L102" s="7">
        <v>31279</v>
      </c>
      <c r="M102" s="27" t="s">
        <v>687</v>
      </c>
      <c r="N102" s="5">
        <v>1016</v>
      </c>
      <c r="O102" s="5">
        <v>1300</v>
      </c>
      <c r="P102" s="48">
        <f t="shared" si="20"/>
        <v>78.15384615384616</v>
      </c>
      <c r="Q102" s="48">
        <f t="shared" si="21"/>
        <v>46.892307692307696</v>
      </c>
      <c r="R102" s="43">
        <v>2017</v>
      </c>
      <c r="S102" s="50" t="s">
        <v>29</v>
      </c>
      <c r="T102" s="43">
        <v>107</v>
      </c>
      <c r="U102" s="43">
        <v>150</v>
      </c>
      <c r="V102" s="43">
        <v>2019</v>
      </c>
      <c r="W102" s="5" t="s">
        <v>18</v>
      </c>
      <c r="X102" s="49">
        <f t="shared" si="22"/>
        <v>71.33333333333333</v>
      </c>
      <c r="Y102" s="49">
        <f t="shared" si="23"/>
        <v>28.53333333333333</v>
      </c>
      <c r="Z102" s="49">
        <v>9</v>
      </c>
      <c r="AA102" s="52">
        <f t="shared" si="24"/>
        <v>84.42564102564103</v>
      </c>
    </row>
    <row r="103" spans="2:27" s="72" customFormat="1" ht="30">
      <c r="B103" s="5">
        <v>25</v>
      </c>
      <c r="C103" s="5">
        <v>450</v>
      </c>
      <c r="D103" s="2" t="s">
        <v>92</v>
      </c>
      <c r="E103" s="2" t="s">
        <v>641</v>
      </c>
      <c r="F103" s="6" t="s">
        <v>518</v>
      </c>
      <c r="G103" s="13" t="s">
        <v>93</v>
      </c>
      <c r="H103" s="13" t="s">
        <v>94</v>
      </c>
      <c r="I103" s="2" t="s">
        <v>23</v>
      </c>
      <c r="J103" s="20" t="s">
        <v>15</v>
      </c>
      <c r="K103" s="5"/>
      <c r="L103" s="21">
        <v>33597</v>
      </c>
      <c r="M103" s="27" t="s">
        <v>687</v>
      </c>
      <c r="N103" s="5">
        <v>2699</v>
      </c>
      <c r="O103" s="5">
        <v>3000</v>
      </c>
      <c r="P103" s="48">
        <f t="shared" si="20"/>
        <v>89.96666666666667</v>
      </c>
      <c r="Q103" s="48">
        <f t="shared" si="21"/>
        <v>53.98</v>
      </c>
      <c r="R103" s="43">
        <v>2019</v>
      </c>
      <c r="S103" s="50" t="s">
        <v>17</v>
      </c>
      <c r="T103" s="43">
        <v>114</v>
      </c>
      <c r="U103" s="43">
        <v>150</v>
      </c>
      <c r="V103" s="43">
        <v>2019</v>
      </c>
      <c r="W103" s="5" t="s">
        <v>18</v>
      </c>
      <c r="X103" s="49">
        <f t="shared" si="22"/>
        <v>76</v>
      </c>
      <c r="Y103" s="49">
        <f t="shared" si="23"/>
        <v>30.4</v>
      </c>
      <c r="Z103" s="49"/>
      <c r="AA103" s="52">
        <f t="shared" si="24"/>
        <v>84.38</v>
      </c>
    </row>
    <row r="104" spans="2:27" s="72" customFormat="1" ht="30">
      <c r="B104" s="5">
        <v>26</v>
      </c>
      <c r="C104" s="5">
        <v>4356</v>
      </c>
      <c r="D104" s="2" t="s">
        <v>313</v>
      </c>
      <c r="E104" s="2" t="s">
        <v>314</v>
      </c>
      <c r="F104" s="6" t="s">
        <v>517</v>
      </c>
      <c r="G104" s="2" t="s">
        <v>315</v>
      </c>
      <c r="H104" s="2" t="s">
        <v>62</v>
      </c>
      <c r="I104" s="2" t="s">
        <v>62</v>
      </c>
      <c r="J104" s="20" t="s">
        <v>15</v>
      </c>
      <c r="K104" s="5" t="s">
        <v>22</v>
      </c>
      <c r="L104" s="23">
        <v>34882</v>
      </c>
      <c r="M104" s="27" t="s">
        <v>687</v>
      </c>
      <c r="N104" s="5">
        <v>2687</v>
      </c>
      <c r="O104" s="5">
        <v>3000</v>
      </c>
      <c r="P104" s="48">
        <f t="shared" si="20"/>
        <v>89.56666666666666</v>
      </c>
      <c r="Q104" s="48">
        <f t="shared" si="21"/>
        <v>53.74</v>
      </c>
      <c r="R104" s="43">
        <v>2019</v>
      </c>
      <c r="S104" s="50" t="s">
        <v>17</v>
      </c>
      <c r="T104" s="43">
        <v>114</v>
      </c>
      <c r="U104" s="44">
        <v>150</v>
      </c>
      <c r="V104" s="43">
        <v>2019</v>
      </c>
      <c r="W104" s="5" t="s">
        <v>18</v>
      </c>
      <c r="X104" s="49">
        <f t="shared" si="22"/>
        <v>76</v>
      </c>
      <c r="Y104" s="49">
        <f t="shared" si="23"/>
        <v>30.4</v>
      </c>
      <c r="Z104" s="49"/>
      <c r="AA104" s="52">
        <f t="shared" si="24"/>
        <v>84.14</v>
      </c>
    </row>
    <row r="105" spans="2:27" s="72" customFormat="1" ht="30">
      <c r="B105" s="5">
        <v>27</v>
      </c>
      <c r="C105" s="5">
        <v>2746</v>
      </c>
      <c r="D105" s="2" t="s">
        <v>249</v>
      </c>
      <c r="E105" s="2" t="s">
        <v>250</v>
      </c>
      <c r="F105" s="6" t="s">
        <v>517</v>
      </c>
      <c r="G105" s="13" t="s">
        <v>251</v>
      </c>
      <c r="H105" s="2" t="s">
        <v>13</v>
      </c>
      <c r="I105" s="2" t="s">
        <v>13</v>
      </c>
      <c r="J105" s="20" t="s">
        <v>15</v>
      </c>
      <c r="K105" s="5"/>
      <c r="L105" s="7">
        <v>33248</v>
      </c>
      <c r="M105" s="27" t="s">
        <v>687</v>
      </c>
      <c r="N105" s="5">
        <v>2699</v>
      </c>
      <c r="O105" s="5">
        <v>3000</v>
      </c>
      <c r="P105" s="48">
        <f t="shared" si="20"/>
        <v>89.96666666666667</v>
      </c>
      <c r="Q105" s="48">
        <f t="shared" si="21"/>
        <v>53.98</v>
      </c>
      <c r="R105" s="43">
        <v>2019</v>
      </c>
      <c r="S105" s="50" t="s">
        <v>17</v>
      </c>
      <c r="T105" s="43">
        <v>113</v>
      </c>
      <c r="U105" s="43">
        <v>150</v>
      </c>
      <c r="V105" s="43">
        <v>2019</v>
      </c>
      <c r="W105" s="5" t="s">
        <v>18</v>
      </c>
      <c r="X105" s="49">
        <f t="shared" si="22"/>
        <v>75.33333333333333</v>
      </c>
      <c r="Y105" s="49">
        <f t="shared" si="23"/>
        <v>30.13333333333333</v>
      </c>
      <c r="Z105" s="49"/>
      <c r="AA105" s="52">
        <f t="shared" si="24"/>
        <v>84.11333333333333</v>
      </c>
    </row>
    <row r="106" spans="2:27" s="72" customFormat="1" ht="30">
      <c r="B106" s="5">
        <v>28</v>
      </c>
      <c r="C106" s="5">
        <v>1340</v>
      </c>
      <c r="D106" s="2" t="s">
        <v>649</v>
      </c>
      <c r="E106" s="2" t="s">
        <v>172</v>
      </c>
      <c r="F106" s="6" t="s">
        <v>518</v>
      </c>
      <c r="G106" s="13" t="s">
        <v>173</v>
      </c>
      <c r="H106" s="13" t="s">
        <v>124</v>
      </c>
      <c r="I106" s="2" t="s">
        <v>57</v>
      </c>
      <c r="J106" s="20" t="s">
        <v>15</v>
      </c>
      <c r="K106" s="5"/>
      <c r="L106" s="7">
        <v>33367</v>
      </c>
      <c r="M106" s="27" t="s">
        <v>687</v>
      </c>
      <c r="N106" s="5">
        <v>2635</v>
      </c>
      <c r="O106" s="5">
        <v>3000</v>
      </c>
      <c r="P106" s="48">
        <f t="shared" si="20"/>
        <v>87.83333333333333</v>
      </c>
      <c r="Q106" s="48">
        <f t="shared" si="21"/>
        <v>52.7</v>
      </c>
      <c r="R106" s="43">
        <v>2019</v>
      </c>
      <c r="S106" s="50" t="s">
        <v>17</v>
      </c>
      <c r="T106" s="43">
        <v>117</v>
      </c>
      <c r="U106" s="44">
        <v>150</v>
      </c>
      <c r="V106" s="43">
        <v>2019</v>
      </c>
      <c r="W106" s="5" t="s">
        <v>18</v>
      </c>
      <c r="X106" s="49">
        <f t="shared" si="22"/>
        <v>78</v>
      </c>
      <c r="Y106" s="49">
        <f t="shared" si="23"/>
        <v>31.2</v>
      </c>
      <c r="Z106" s="49"/>
      <c r="AA106" s="52">
        <f t="shared" si="24"/>
        <v>83.9</v>
      </c>
    </row>
    <row r="107" spans="2:27" s="72" customFormat="1" ht="30">
      <c r="B107" s="5">
        <v>29</v>
      </c>
      <c r="C107" s="5">
        <v>3591</v>
      </c>
      <c r="D107" s="2" t="s">
        <v>279</v>
      </c>
      <c r="E107" s="2" t="s">
        <v>280</v>
      </c>
      <c r="F107" s="6" t="s">
        <v>518</v>
      </c>
      <c r="G107" s="2" t="s">
        <v>281</v>
      </c>
      <c r="H107" s="2" t="s">
        <v>282</v>
      </c>
      <c r="I107" s="2" t="s">
        <v>137</v>
      </c>
      <c r="J107" s="20" t="s">
        <v>15</v>
      </c>
      <c r="K107" s="5"/>
      <c r="L107" s="7">
        <v>33087</v>
      </c>
      <c r="M107" s="27" t="s">
        <v>687</v>
      </c>
      <c r="N107" s="5">
        <v>2737</v>
      </c>
      <c r="O107" s="5">
        <v>3000</v>
      </c>
      <c r="P107" s="48">
        <f t="shared" si="20"/>
        <v>91.23333333333333</v>
      </c>
      <c r="Q107" s="48">
        <f t="shared" si="21"/>
        <v>54.74</v>
      </c>
      <c r="R107" s="43">
        <v>2019</v>
      </c>
      <c r="S107" s="50" t="s">
        <v>17</v>
      </c>
      <c r="T107" s="43">
        <v>109</v>
      </c>
      <c r="U107" s="43">
        <v>150</v>
      </c>
      <c r="V107" s="43">
        <v>2019</v>
      </c>
      <c r="W107" s="5" t="s">
        <v>18</v>
      </c>
      <c r="X107" s="49">
        <f t="shared" si="22"/>
        <v>72.66666666666667</v>
      </c>
      <c r="Y107" s="49">
        <f t="shared" si="23"/>
        <v>29.06666666666667</v>
      </c>
      <c r="Z107" s="49"/>
      <c r="AA107" s="52">
        <f t="shared" si="24"/>
        <v>83.80666666666667</v>
      </c>
    </row>
    <row r="108" spans="2:27" s="72" customFormat="1" ht="30">
      <c r="B108" s="5">
        <v>30</v>
      </c>
      <c r="C108" s="5">
        <v>6823</v>
      </c>
      <c r="D108" s="2" t="s">
        <v>404</v>
      </c>
      <c r="E108" s="2" t="s">
        <v>405</v>
      </c>
      <c r="F108" s="6" t="s">
        <v>517</v>
      </c>
      <c r="G108" s="13" t="s">
        <v>406</v>
      </c>
      <c r="H108" s="13" t="s">
        <v>407</v>
      </c>
      <c r="I108" s="2" t="s">
        <v>144</v>
      </c>
      <c r="J108" s="20" t="s">
        <v>15</v>
      </c>
      <c r="K108" s="5"/>
      <c r="L108" s="7">
        <v>32883</v>
      </c>
      <c r="M108" s="27" t="s">
        <v>687</v>
      </c>
      <c r="N108" s="5">
        <v>2682</v>
      </c>
      <c r="O108" s="5">
        <v>3000</v>
      </c>
      <c r="P108" s="48">
        <f t="shared" si="20"/>
        <v>89.4</v>
      </c>
      <c r="Q108" s="48">
        <f t="shared" si="21"/>
        <v>53.64</v>
      </c>
      <c r="R108" s="43">
        <v>2019</v>
      </c>
      <c r="S108" s="50" t="s">
        <v>17</v>
      </c>
      <c r="T108" s="43">
        <v>113</v>
      </c>
      <c r="U108" s="43">
        <v>150</v>
      </c>
      <c r="V108" s="43">
        <v>2019</v>
      </c>
      <c r="W108" s="5" t="s">
        <v>18</v>
      </c>
      <c r="X108" s="49">
        <f t="shared" si="22"/>
        <v>75.33333333333333</v>
      </c>
      <c r="Y108" s="49">
        <f t="shared" si="23"/>
        <v>30.13333333333333</v>
      </c>
      <c r="Z108" s="49"/>
      <c r="AA108" s="52">
        <f t="shared" si="24"/>
        <v>83.77333333333333</v>
      </c>
    </row>
    <row r="109" spans="2:27" s="72" customFormat="1" ht="30">
      <c r="B109" s="5">
        <v>31</v>
      </c>
      <c r="C109" s="5">
        <v>6496</v>
      </c>
      <c r="D109" s="2" t="s">
        <v>399</v>
      </c>
      <c r="E109" s="2" t="s">
        <v>400</v>
      </c>
      <c r="F109" s="6" t="s">
        <v>517</v>
      </c>
      <c r="G109" s="2" t="s">
        <v>581</v>
      </c>
      <c r="H109" s="2" t="s">
        <v>136</v>
      </c>
      <c r="I109" s="2" t="s">
        <v>582</v>
      </c>
      <c r="J109" s="20" t="s">
        <v>15</v>
      </c>
      <c r="K109" s="5"/>
      <c r="L109" s="23">
        <v>33854</v>
      </c>
      <c r="M109" s="27" t="s">
        <v>687</v>
      </c>
      <c r="N109" s="5">
        <v>2547</v>
      </c>
      <c r="O109" s="5">
        <v>3000</v>
      </c>
      <c r="P109" s="48">
        <v>84.9</v>
      </c>
      <c r="Q109" s="48">
        <v>50.94</v>
      </c>
      <c r="R109" s="43">
        <v>2019</v>
      </c>
      <c r="S109" s="50" t="s">
        <v>17</v>
      </c>
      <c r="T109" s="43">
        <v>123</v>
      </c>
      <c r="U109" s="44">
        <v>150</v>
      </c>
      <c r="V109" s="43">
        <v>2019</v>
      </c>
      <c r="W109" s="5" t="s">
        <v>18</v>
      </c>
      <c r="X109" s="49">
        <v>82</v>
      </c>
      <c r="Y109" s="49">
        <v>32.8</v>
      </c>
      <c r="Z109" s="49"/>
      <c r="AA109" s="52">
        <v>83.74</v>
      </c>
    </row>
    <row r="110" spans="2:27" s="72" customFormat="1" ht="30">
      <c r="B110" s="5">
        <v>32</v>
      </c>
      <c r="C110" s="5">
        <v>4849</v>
      </c>
      <c r="D110" s="2" t="s">
        <v>323</v>
      </c>
      <c r="E110" s="2" t="s">
        <v>668</v>
      </c>
      <c r="F110" s="6" t="s">
        <v>518</v>
      </c>
      <c r="G110" s="2" t="s">
        <v>324</v>
      </c>
      <c r="H110" s="2" t="s">
        <v>202</v>
      </c>
      <c r="I110" s="2" t="s">
        <v>117</v>
      </c>
      <c r="J110" s="20" t="s">
        <v>15</v>
      </c>
      <c r="K110" s="5"/>
      <c r="L110" s="7">
        <v>32578</v>
      </c>
      <c r="M110" s="27" t="s">
        <v>687</v>
      </c>
      <c r="N110" s="5">
        <v>2625</v>
      </c>
      <c r="O110" s="5">
        <v>3000</v>
      </c>
      <c r="P110" s="48">
        <v>87.5</v>
      </c>
      <c r="Q110" s="48">
        <v>52.5</v>
      </c>
      <c r="R110" s="43">
        <v>2019</v>
      </c>
      <c r="S110" s="50" t="s">
        <v>17</v>
      </c>
      <c r="T110" s="43">
        <v>117</v>
      </c>
      <c r="U110" s="43">
        <v>150</v>
      </c>
      <c r="V110" s="43">
        <v>2019</v>
      </c>
      <c r="W110" s="5" t="s">
        <v>18</v>
      </c>
      <c r="X110" s="49">
        <v>78</v>
      </c>
      <c r="Y110" s="49">
        <v>31.2</v>
      </c>
      <c r="Z110" s="49"/>
      <c r="AA110" s="52">
        <v>83.7</v>
      </c>
    </row>
    <row r="111" spans="2:27" s="72" customFormat="1" ht="45">
      <c r="B111" s="5">
        <v>33</v>
      </c>
      <c r="C111" s="5">
        <v>224</v>
      </c>
      <c r="D111" s="2" t="s">
        <v>43</v>
      </c>
      <c r="E111" s="2" t="s">
        <v>44</v>
      </c>
      <c r="F111" s="6" t="s">
        <v>517</v>
      </c>
      <c r="G111" s="13" t="s">
        <v>45</v>
      </c>
      <c r="H111" s="13" t="s">
        <v>30</v>
      </c>
      <c r="I111" s="2" t="s">
        <v>31</v>
      </c>
      <c r="J111" s="20" t="s">
        <v>15</v>
      </c>
      <c r="K111" s="5"/>
      <c r="L111" s="7">
        <v>33421</v>
      </c>
      <c r="M111" s="27" t="s">
        <v>687</v>
      </c>
      <c r="N111" s="5">
        <v>2663</v>
      </c>
      <c r="O111" s="5">
        <v>3000</v>
      </c>
      <c r="P111" s="48">
        <f>N111*100/O111</f>
        <v>88.76666666666667</v>
      </c>
      <c r="Q111" s="48">
        <f>P111*60/100</f>
        <v>53.26</v>
      </c>
      <c r="R111" s="43">
        <v>2019</v>
      </c>
      <c r="S111" s="50" t="s">
        <v>17</v>
      </c>
      <c r="T111" s="43">
        <v>114</v>
      </c>
      <c r="U111" s="43">
        <v>150</v>
      </c>
      <c r="V111" s="43">
        <v>2019</v>
      </c>
      <c r="W111" s="5" t="s">
        <v>18</v>
      </c>
      <c r="X111" s="49">
        <f>T111*100/U111</f>
        <v>76</v>
      </c>
      <c r="Y111" s="49">
        <f>X111*40/100</f>
        <v>30.4</v>
      </c>
      <c r="Z111" s="49"/>
      <c r="AA111" s="52">
        <f>Q111+Y111+Z111</f>
        <v>83.66</v>
      </c>
    </row>
    <row r="112" spans="2:27" s="72" customFormat="1" ht="30">
      <c r="B112" s="5">
        <v>34</v>
      </c>
      <c r="C112" s="5">
        <v>1408</v>
      </c>
      <c r="D112" s="2" t="s">
        <v>176</v>
      </c>
      <c r="E112" s="2" t="s">
        <v>651</v>
      </c>
      <c r="F112" s="6" t="s">
        <v>518</v>
      </c>
      <c r="G112" s="13" t="s">
        <v>650</v>
      </c>
      <c r="H112" s="13" t="s">
        <v>23</v>
      </c>
      <c r="I112" s="2" t="s">
        <v>23</v>
      </c>
      <c r="J112" s="20" t="s">
        <v>15</v>
      </c>
      <c r="K112" s="22" t="s">
        <v>22</v>
      </c>
      <c r="L112" s="21">
        <v>33769</v>
      </c>
      <c r="M112" s="27" t="s">
        <v>687</v>
      </c>
      <c r="N112" s="5">
        <v>2687</v>
      </c>
      <c r="O112" s="5">
        <v>3000</v>
      </c>
      <c r="P112" s="48">
        <f>N112*100/O112</f>
        <v>89.56666666666666</v>
      </c>
      <c r="Q112" s="48">
        <f>P112*60/100</f>
        <v>53.74</v>
      </c>
      <c r="R112" s="43">
        <v>2019</v>
      </c>
      <c r="S112" s="50" t="s">
        <v>17</v>
      </c>
      <c r="T112" s="43">
        <v>112</v>
      </c>
      <c r="U112" s="43">
        <v>150</v>
      </c>
      <c r="V112" s="43">
        <v>2019</v>
      </c>
      <c r="W112" s="5" t="s">
        <v>18</v>
      </c>
      <c r="X112" s="49">
        <f>T112*100/U112</f>
        <v>74.66666666666667</v>
      </c>
      <c r="Y112" s="49">
        <f>X112*40/100</f>
        <v>29.86666666666667</v>
      </c>
      <c r="Z112" s="49"/>
      <c r="AA112" s="52">
        <f>Q112+Y112+Z112</f>
        <v>83.60666666666667</v>
      </c>
    </row>
    <row r="113" spans="2:27" s="72" customFormat="1" ht="30">
      <c r="B113" s="5">
        <v>35</v>
      </c>
      <c r="C113" s="5">
        <v>282</v>
      </c>
      <c r="D113" s="2" t="s">
        <v>52</v>
      </c>
      <c r="E113" s="2" t="s">
        <v>53</v>
      </c>
      <c r="F113" s="6" t="s">
        <v>518</v>
      </c>
      <c r="G113" s="13" t="s">
        <v>54</v>
      </c>
      <c r="H113" s="2" t="s">
        <v>23</v>
      </c>
      <c r="I113" s="2" t="s">
        <v>23</v>
      </c>
      <c r="J113" s="20" t="s">
        <v>15</v>
      </c>
      <c r="K113" s="5"/>
      <c r="L113" s="7">
        <v>31975</v>
      </c>
      <c r="M113" s="27" t="s">
        <v>687</v>
      </c>
      <c r="N113" s="5">
        <v>2777</v>
      </c>
      <c r="O113" s="5">
        <v>3000</v>
      </c>
      <c r="P113" s="48">
        <v>92.56666666666666</v>
      </c>
      <c r="Q113" s="48">
        <v>55.54</v>
      </c>
      <c r="R113" s="43">
        <v>2019</v>
      </c>
      <c r="S113" s="50" t="s">
        <v>17</v>
      </c>
      <c r="T113" s="43">
        <v>105</v>
      </c>
      <c r="U113" s="44">
        <v>150</v>
      </c>
      <c r="V113" s="43">
        <v>2019</v>
      </c>
      <c r="W113" s="5" t="s">
        <v>18</v>
      </c>
      <c r="X113" s="49">
        <v>70</v>
      </c>
      <c r="Y113" s="49">
        <v>28</v>
      </c>
      <c r="Z113" s="49"/>
      <c r="AA113" s="52">
        <v>83.53999999999999</v>
      </c>
    </row>
    <row r="114" spans="2:27" s="72" customFormat="1" ht="45">
      <c r="B114" s="5">
        <v>36</v>
      </c>
      <c r="C114" s="5">
        <v>3965</v>
      </c>
      <c r="D114" s="2" t="s">
        <v>297</v>
      </c>
      <c r="E114" s="2" t="s">
        <v>664</v>
      </c>
      <c r="F114" s="6" t="s">
        <v>517</v>
      </c>
      <c r="G114" s="2" t="s">
        <v>621</v>
      </c>
      <c r="H114" s="2" t="s">
        <v>252</v>
      </c>
      <c r="I114" s="2" t="s">
        <v>64</v>
      </c>
      <c r="J114" s="20" t="s">
        <v>15</v>
      </c>
      <c r="K114" s="5" t="s">
        <v>22</v>
      </c>
      <c r="L114" s="7">
        <v>32414</v>
      </c>
      <c r="M114" s="27" t="s">
        <v>687</v>
      </c>
      <c r="N114" s="5">
        <v>2696</v>
      </c>
      <c r="O114" s="5">
        <v>3000</v>
      </c>
      <c r="P114" s="48">
        <v>89.86666666666666</v>
      </c>
      <c r="Q114" s="48">
        <v>53.92</v>
      </c>
      <c r="R114" s="43">
        <v>2019</v>
      </c>
      <c r="S114" s="50" t="s">
        <v>17</v>
      </c>
      <c r="T114" s="43">
        <v>111</v>
      </c>
      <c r="U114" s="43">
        <v>150</v>
      </c>
      <c r="V114" s="43">
        <v>2019</v>
      </c>
      <c r="W114" s="5" t="s">
        <v>18</v>
      </c>
      <c r="X114" s="49">
        <v>74</v>
      </c>
      <c r="Y114" s="49">
        <v>29.6</v>
      </c>
      <c r="Z114" s="49"/>
      <c r="AA114" s="52">
        <v>83.52000000000001</v>
      </c>
    </row>
    <row r="115" spans="2:27" s="72" customFormat="1" ht="30">
      <c r="B115" s="5">
        <v>37</v>
      </c>
      <c r="C115" s="5">
        <v>215</v>
      </c>
      <c r="D115" s="2" t="s">
        <v>40</v>
      </c>
      <c r="E115" s="2" t="s">
        <v>41</v>
      </c>
      <c r="F115" s="6" t="s">
        <v>517</v>
      </c>
      <c r="G115" s="13" t="s">
        <v>608</v>
      </c>
      <c r="H115" s="13" t="s">
        <v>42</v>
      </c>
      <c r="I115" s="2" t="s">
        <v>23</v>
      </c>
      <c r="J115" s="20" t="s">
        <v>15</v>
      </c>
      <c r="K115" s="5" t="s">
        <v>22</v>
      </c>
      <c r="L115" s="7">
        <v>33041</v>
      </c>
      <c r="M115" s="27" t="s">
        <v>687</v>
      </c>
      <c r="N115" s="5">
        <v>2587</v>
      </c>
      <c r="O115" s="5">
        <v>3000</v>
      </c>
      <c r="P115" s="48">
        <v>86.23333333333333</v>
      </c>
      <c r="Q115" s="48">
        <v>51.74</v>
      </c>
      <c r="R115" s="43">
        <v>2019</v>
      </c>
      <c r="S115" s="50" t="s">
        <v>17</v>
      </c>
      <c r="T115" s="43">
        <v>119</v>
      </c>
      <c r="U115" s="43">
        <v>150</v>
      </c>
      <c r="V115" s="43">
        <v>2019</v>
      </c>
      <c r="W115" s="5" t="s">
        <v>18</v>
      </c>
      <c r="X115" s="49">
        <v>79.33333333333333</v>
      </c>
      <c r="Y115" s="49">
        <v>31.73333333333333</v>
      </c>
      <c r="Z115" s="49"/>
      <c r="AA115" s="52">
        <v>83.47333333333333</v>
      </c>
    </row>
    <row r="116" spans="2:27" s="72" customFormat="1" ht="45">
      <c r="B116" s="5">
        <v>38</v>
      </c>
      <c r="C116" s="5">
        <v>1675</v>
      </c>
      <c r="D116" s="2" t="s">
        <v>203</v>
      </c>
      <c r="E116" s="2" t="s">
        <v>655</v>
      </c>
      <c r="F116" s="6" t="s">
        <v>518</v>
      </c>
      <c r="G116" s="13" t="s">
        <v>630</v>
      </c>
      <c r="H116" s="13" t="s">
        <v>204</v>
      </c>
      <c r="I116" s="2" t="s">
        <v>96</v>
      </c>
      <c r="J116" s="20" t="s">
        <v>15</v>
      </c>
      <c r="K116" s="22"/>
      <c r="L116" s="21">
        <v>34148</v>
      </c>
      <c r="M116" s="27" t="s">
        <v>687</v>
      </c>
      <c r="N116" s="5">
        <v>2692</v>
      </c>
      <c r="O116" s="5">
        <v>3000</v>
      </c>
      <c r="P116" s="48">
        <v>89.73333333333333</v>
      </c>
      <c r="Q116" s="48">
        <v>53.84</v>
      </c>
      <c r="R116" s="43">
        <v>2019</v>
      </c>
      <c r="S116" s="50" t="s">
        <v>17</v>
      </c>
      <c r="T116" s="43">
        <v>111</v>
      </c>
      <c r="U116" s="43">
        <v>150</v>
      </c>
      <c r="V116" s="43">
        <v>2019</v>
      </c>
      <c r="W116" s="5" t="s">
        <v>18</v>
      </c>
      <c r="X116" s="49">
        <v>74</v>
      </c>
      <c r="Y116" s="49">
        <v>29.6</v>
      </c>
      <c r="Z116" s="49"/>
      <c r="AA116" s="52">
        <v>83.44</v>
      </c>
    </row>
    <row r="117" spans="2:27" s="72" customFormat="1" ht="45">
      <c r="B117" s="5">
        <v>39</v>
      </c>
      <c r="C117" s="5">
        <v>10240</v>
      </c>
      <c r="D117" s="2" t="s">
        <v>489</v>
      </c>
      <c r="E117" s="2" t="s">
        <v>490</v>
      </c>
      <c r="F117" s="6" t="s">
        <v>517</v>
      </c>
      <c r="G117" s="13" t="s">
        <v>586</v>
      </c>
      <c r="H117" s="13" t="s">
        <v>242</v>
      </c>
      <c r="I117" s="2" t="s">
        <v>144</v>
      </c>
      <c r="J117" s="20" t="s">
        <v>15</v>
      </c>
      <c r="K117" s="5"/>
      <c r="L117" s="7">
        <v>34428</v>
      </c>
      <c r="M117" s="27" t="s">
        <v>687</v>
      </c>
      <c r="N117" s="5">
        <v>2607</v>
      </c>
      <c r="O117" s="5">
        <v>3000</v>
      </c>
      <c r="P117" s="48">
        <v>86.9</v>
      </c>
      <c r="Q117" s="48">
        <v>52.14</v>
      </c>
      <c r="R117" s="43">
        <v>2019</v>
      </c>
      <c r="S117" s="50" t="s">
        <v>17</v>
      </c>
      <c r="T117" s="43">
        <v>117</v>
      </c>
      <c r="U117" s="43">
        <v>150</v>
      </c>
      <c r="V117" s="43">
        <v>2019</v>
      </c>
      <c r="W117" s="5" t="s">
        <v>18</v>
      </c>
      <c r="X117" s="49">
        <v>78</v>
      </c>
      <c r="Y117" s="49">
        <v>31.2</v>
      </c>
      <c r="Z117" s="49"/>
      <c r="AA117" s="52">
        <v>83.34</v>
      </c>
    </row>
    <row r="118" spans="2:27" s="72" customFormat="1" ht="30">
      <c r="B118" s="5">
        <v>40</v>
      </c>
      <c r="C118" s="5">
        <v>7023</v>
      </c>
      <c r="D118" s="2" t="s">
        <v>680</v>
      </c>
      <c r="E118" s="2" t="s">
        <v>412</v>
      </c>
      <c r="F118" s="6" t="s">
        <v>518</v>
      </c>
      <c r="G118" s="13" t="s">
        <v>413</v>
      </c>
      <c r="H118" s="2" t="s">
        <v>124</v>
      </c>
      <c r="I118" s="2" t="s">
        <v>274</v>
      </c>
      <c r="J118" s="20" t="s">
        <v>15</v>
      </c>
      <c r="K118" s="5"/>
      <c r="L118" s="7">
        <v>31305</v>
      </c>
      <c r="M118" s="27" t="s">
        <v>687</v>
      </c>
      <c r="N118" s="5">
        <v>2705</v>
      </c>
      <c r="O118" s="5">
        <v>3200</v>
      </c>
      <c r="P118" s="48">
        <v>84.53125</v>
      </c>
      <c r="Q118" s="48">
        <v>50.71875</v>
      </c>
      <c r="R118" s="43">
        <v>2017</v>
      </c>
      <c r="S118" s="51" t="s">
        <v>414</v>
      </c>
      <c r="T118" s="43">
        <v>122</v>
      </c>
      <c r="U118" s="43">
        <v>150</v>
      </c>
      <c r="V118" s="43">
        <v>2011</v>
      </c>
      <c r="W118" s="5" t="s">
        <v>51</v>
      </c>
      <c r="X118" s="49">
        <v>81.33333333333333</v>
      </c>
      <c r="Y118" s="49">
        <v>32.53333333333333</v>
      </c>
      <c r="Z118" s="49"/>
      <c r="AA118" s="52">
        <v>83.25208333333333</v>
      </c>
    </row>
    <row r="119" spans="2:27" s="72" customFormat="1" ht="30">
      <c r="B119" s="5">
        <v>41</v>
      </c>
      <c r="C119" s="5">
        <v>338</v>
      </c>
      <c r="D119" s="2" t="s">
        <v>70</v>
      </c>
      <c r="E119" s="2" t="s">
        <v>71</v>
      </c>
      <c r="F119" s="6" t="s">
        <v>518</v>
      </c>
      <c r="G119" s="2" t="s">
        <v>609</v>
      </c>
      <c r="H119" s="2" t="s">
        <v>72</v>
      </c>
      <c r="I119" s="2" t="s">
        <v>31</v>
      </c>
      <c r="J119" s="20" t="s">
        <v>15</v>
      </c>
      <c r="K119" s="5" t="s">
        <v>22</v>
      </c>
      <c r="L119" s="7">
        <v>33592</v>
      </c>
      <c r="M119" s="27" t="s">
        <v>687</v>
      </c>
      <c r="N119" s="5">
        <v>2657</v>
      </c>
      <c r="O119" s="5">
        <v>3000</v>
      </c>
      <c r="P119" s="48">
        <f t="shared" si="20"/>
        <v>88.56666666666666</v>
      </c>
      <c r="Q119" s="48">
        <f t="shared" si="21"/>
        <v>53.14</v>
      </c>
      <c r="R119" s="43">
        <v>2019</v>
      </c>
      <c r="S119" s="50" t="s">
        <v>17</v>
      </c>
      <c r="T119" s="43">
        <v>106</v>
      </c>
      <c r="U119" s="43">
        <v>150</v>
      </c>
      <c r="V119" s="43">
        <v>2019</v>
      </c>
      <c r="W119" s="5" t="s">
        <v>18</v>
      </c>
      <c r="X119" s="49">
        <f t="shared" si="22"/>
        <v>70.66666666666667</v>
      </c>
      <c r="Y119" s="49">
        <f t="shared" si="23"/>
        <v>28.26666666666667</v>
      </c>
      <c r="Z119" s="49"/>
      <c r="AA119" s="52">
        <f t="shared" si="24"/>
        <v>81.40666666666667</v>
      </c>
    </row>
    <row r="120" spans="2:27" s="72" customFormat="1" ht="44.25" customHeight="1">
      <c r="B120" s="5">
        <v>42</v>
      </c>
      <c r="C120" s="5">
        <v>3094</v>
      </c>
      <c r="D120" s="2" t="s">
        <v>574</v>
      </c>
      <c r="E120" s="2" t="s">
        <v>382</v>
      </c>
      <c r="F120" s="6" t="s">
        <v>517</v>
      </c>
      <c r="G120" s="2" t="s">
        <v>618</v>
      </c>
      <c r="H120" s="2" t="s">
        <v>218</v>
      </c>
      <c r="I120" s="2" t="s">
        <v>31</v>
      </c>
      <c r="J120" s="5" t="s">
        <v>15</v>
      </c>
      <c r="K120" s="5" t="s">
        <v>194</v>
      </c>
      <c r="L120" s="7">
        <v>29412</v>
      </c>
      <c r="M120" s="27" t="s">
        <v>687</v>
      </c>
      <c r="N120" s="5">
        <v>2635</v>
      </c>
      <c r="O120" s="5">
        <v>3000</v>
      </c>
      <c r="P120" s="48">
        <f>N120*100/O120</f>
        <v>87.83333333333333</v>
      </c>
      <c r="Q120" s="48">
        <f>P120*60/100</f>
        <v>52.7</v>
      </c>
      <c r="R120" s="43">
        <v>2019</v>
      </c>
      <c r="S120" s="50" t="s">
        <v>17</v>
      </c>
      <c r="T120" s="43">
        <v>101</v>
      </c>
      <c r="U120" s="43">
        <v>150</v>
      </c>
      <c r="V120" s="43">
        <v>2019</v>
      </c>
      <c r="W120" s="5" t="s">
        <v>18</v>
      </c>
      <c r="X120" s="49">
        <f>T120*100/U120</f>
        <v>67.33333333333333</v>
      </c>
      <c r="Y120" s="49">
        <f>X120*40/100</f>
        <v>26.93333333333333</v>
      </c>
      <c r="Z120" s="49"/>
      <c r="AA120" s="52">
        <f>Q120+Y120+Z120</f>
        <v>79.63333333333333</v>
      </c>
    </row>
    <row r="121" spans="2:27" s="72" customFormat="1" ht="30">
      <c r="B121" s="5">
        <v>43</v>
      </c>
      <c r="C121" s="5">
        <v>8340</v>
      </c>
      <c r="D121" s="2" t="s">
        <v>453</v>
      </c>
      <c r="E121" s="2" t="s">
        <v>454</v>
      </c>
      <c r="F121" s="6" t="s">
        <v>517</v>
      </c>
      <c r="G121" s="13" t="s">
        <v>455</v>
      </c>
      <c r="H121" s="13" t="s">
        <v>122</v>
      </c>
      <c r="I121" s="2" t="s">
        <v>57</v>
      </c>
      <c r="J121" s="5" t="s">
        <v>15</v>
      </c>
      <c r="K121" s="5" t="s">
        <v>65</v>
      </c>
      <c r="L121" s="23">
        <v>28990</v>
      </c>
      <c r="M121" s="27" t="s">
        <v>687</v>
      </c>
      <c r="N121" s="5">
        <v>2505</v>
      </c>
      <c r="O121" s="5">
        <v>3000</v>
      </c>
      <c r="P121" s="48">
        <f>N121*100/O121</f>
        <v>83.5</v>
      </c>
      <c r="Q121" s="48">
        <f>P121*60/100</f>
        <v>50.1</v>
      </c>
      <c r="R121" s="43">
        <v>2019</v>
      </c>
      <c r="S121" s="50" t="s">
        <v>17</v>
      </c>
      <c r="T121" s="43">
        <v>104</v>
      </c>
      <c r="U121" s="44">
        <v>150</v>
      </c>
      <c r="V121" s="43">
        <v>2019</v>
      </c>
      <c r="W121" s="5" t="s">
        <v>18</v>
      </c>
      <c r="X121" s="49">
        <f>T121*100/U121</f>
        <v>69.33333333333333</v>
      </c>
      <c r="Y121" s="49">
        <f>X121*40/100</f>
        <v>27.73333333333333</v>
      </c>
      <c r="Z121" s="49"/>
      <c r="AA121" s="52">
        <f>Q121+Y121+Z121</f>
        <v>77.83333333333333</v>
      </c>
    </row>
    <row r="122" spans="2:27" s="72" customFormat="1" ht="30">
      <c r="B122" s="5">
        <v>44</v>
      </c>
      <c r="C122" s="5">
        <v>1595</v>
      </c>
      <c r="D122" s="14" t="s">
        <v>806</v>
      </c>
      <c r="E122" s="2" t="s">
        <v>198</v>
      </c>
      <c r="F122" s="6" t="s">
        <v>517</v>
      </c>
      <c r="G122" s="13" t="s">
        <v>199</v>
      </c>
      <c r="H122" s="2" t="s">
        <v>200</v>
      </c>
      <c r="I122" s="2" t="s">
        <v>13</v>
      </c>
      <c r="J122" s="5" t="s">
        <v>15</v>
      </c>
      <c r="K122" s="5" t="s">
        <v>194</v>
      </c>
      <c r="L122" s="7">
        <v>29997</v>
      </c>
      <c r="M122" s="27" t="s">
        <v>687</v>
      </c>
      <c r="N122" s="5">
        <v>2642</v>
      </c>
      <c r="O122" s="5">
        <v>3000</v>
      </c>
      <c r="P122" s="48">
        <f>N122*100/O122</f>
        <v>88.06666666666666</v>
      </c>
      <c r="Q122" s="48">
        <f>P122*60/100</f>
        <v>52.84</v>
      </c>
      <c r="R122" s="43">
        <v>2019</v>
      </c>
      <c r="S122" s="50" t="s">
        <v>17</v>
      </c>
      <c r="T122" s="43">
        <v>93</v>
      </c>
      <c r="U122" s="43">
        <v>150</v>
      </c>
      <c r="V122" s="43">
        <v>2019</v>
      </c>
      <c r="W122" s="5" t="s">
        <v>18</v>
      </c>
      <c r="X122" s="49">
        <f>T122*100/U122</f>
        <v>62</v>
      </c>
      <c r="Y122" s="49">
        <f>X122*40/100</f>
        <v>24.8</v>
      </c>
      <c r="Z122" s="49"/>
      <c r="AA122" s="52">
        <f>Q122+Y122+Z122</f>
        <v>77.64</v>
      </c>
    </row>
    <row r="123" spans="2:27" ht="15">
      <c r="B123" s="114" t="s">
        <v>777</v>
      </c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</row>
    <row r="124" spans="2:27" s="71" customFormat="1" ht="15">
      <c r="B124" s="5">
        <v>1</v>
      </c>
      <c r="C124" s="43">
        <v>18000</v>
      </c>
      <c r="D124" s="2" t="s">
        <v>545</v>
      </c>
      <c r="E124" s="2" t="s">
        <v>546</v>
      </c>
      <c r="F124" s="6" t="s">
        <v>518</v>
      </c>
      <c r="G124" s="13" t="s">
        <v>547</v>
      </c>
      <c r="H124" s="2" t="s">
        <v>372</v>
      </c>
      <c r="I124" s="2" t="s">
        <v>64</v>
      </c>
      <c r="J124" s="43" t="s">
        <v>32</v>
      </c>
      <c r="K124" s="5"/>
      <c r="L124" s="58">
        <v>36054</v>
      </c>
      <c r="M124" s="50" t="s">
        <v>86</v>
      </c>
      <c r="N124" s="43">
        <v>2876</v>
      </c>
      <c r="O124" s="43">
        <v>3200</v>
      </c>
      <c r="P124" s="48">
        <f>N124*100/O124</f>
        <v>89.875</v>
      </c>
      <c r="Q124" s="48">
        <f>P124*60/100</f>
        <v>53.925</v>
      </c>
      <c r="R124" s="43">
        <v>2019</v>
      </c>
      <c r="S124" s="41" t="s">
        <v>268</v>
      </c>
      <c r="T124" s="43">
        <v>102</v>
      </c>
      <c r="U124" s="43">
        <v>150</v>
      </c>
      <c r="V124" s="43">
        <v>2019</v>
      </c>
      <c r="W124" s="43" t="s">
        <v>18</v>
      </c>
      <c r="X124" s="39">
        <f>T124*100/U124</f>
        <v>68</v>
      </c>
      <c r="Y124" s="39">
        <f>X124*40/100</f>
        <v>27.2</v>
      </c>
      <c r="Z124" s="39"/>
      <c r="AA124" s="61">
        <f>Q124+Y124+Z124</f>
        <v>81.125</v>
      </c>
    </row>
    <row r="125" spans="2:27" s="71" customFormat="1" ht="30">
      <c r="B125" s="5">
        <v>2</v>
      </c>
      <c r="C125" s="43">
        <v>10674</v>
      </c>
      <c r="D125" s="2" t="s">
        <v>591</v>
      </c>
      <c r="E125" s="2" t="s">
        <v>592</v>
      </c>
      <c r="F125" s="6" t="s">
        <v>517</v>
      </c>
      <c r="G125" s="13" t="s">
        <v>499</v>
      </c>
      <c r="H125" s="13" t="s">
        <v>175</v>
      </c>
      <c r="I125" s="2" t="s">
        <v>216</v>
      </c>
      <c r="J125" s="43" t="s">
        <v>32</v>
      </c>
      <c r="K125" s="5"/>
      <c r="L125" s="58">
        <v>34890</v>
      </c>
      <c r="M125" s="50" t="s">
        <v>86</v>
      </c>
      <c r="N125" s="43">
        <v>2583</v>
      </c>
      <c r="O125" s="43">
        <v>3000</v>
      </c>
      <c r="P125" s="48">
        <f>N125*100/O125</f>
        <v>86.1</v>
      </c>
      <c r="Q125" s="48">
        <f>P125*60/100</f>
        <v>51.66</v>
      </c>
      <c r="R125" s="43">
        <v>2019</v>
      </c>
      <c r="S125" s="40" t="s">
        <v>17</v>
      </c>
      <c r="T125" s="43">
        <v>109</v>
      </c>
      <c r="U125" s="43">
        <v>150</v>
      </c>
      <c r="V125" s="43">
        <v>2019</v>
      </c>
      <c r="W125" s="43" t="s">
        <v>18</v>
      </c>
      <c r="X125" s="39">
        <f>T125*100/U125</f>
        <v>72.66666666666667</v>
      </c>
      <c r="Y125" s="39">
        <f>X125*40/100</f>
        <v>29.06666666666667</v>
      </c>
      <c r="Z125" s="39"/>
      <c r="AA125" s="61">
        <f>Q125+Y125+Z125</f>
        <v>80.72666666666666</v>
      </c>
    </row>
    <row r="126" spans="2:27" s="71" customFormat="1" ht="30">
      <c r="B126" s="5">
        <v>3</v>
      </c>
      <c r="C126" s="43">
        <v>9084</v>
      </c>
      <c r="D126" s="2" t="s">
        <v>473</v>
      </c>
      <c r="E126" s="2" t="s">
        <v>682</v>
      </c>
      <c r="F126" s="6" t="s">
        <v>518</v>
      </c>
      <c r="G126" s="13" t="s">
        <v>474</v>
      </c>
      <c r="H126" s="13" t="s">
        <v>238</v>
      </c>
      <c r="I126" s="2" t="s">
        <v>31</v>
      </c>
      <c r="J126" s="43" t="s">
        <v>32</v>
      </c>
      <c r="K126" s="24"/>
      <c r="L126" s="58">
        <v>35309</v>
      </c>
      <c r="M126" s="50" t="s">
        <v>86</v>
      </c>
      <c r="N126" s="43">
        <v>2818</v>
      </c>
      <c r="O126" s="43">
        <v>3200</v>
      </c>
      <c r="P126" s="48">
        <f>N126*100/O126</f>
        <v>88.0625</v>
      </c>
      <c r="Q126" s="48">
        <f>P126*60/100</f>
        <v>52.8375</v>
      </c>
      <c r="R126" s="43">
        <v>2019</v>
      </c>
      <c r="S126" s="40" t="s">
        <v>239</v>
      </c>
      <c r="T126" s="43">
        <v>104</v>
      </c>
      <c r="U126" s="43">
        <v>150</v>
      </c>
      <c r="V126" s="43">
        <v>2019</v>
      </c>
      <c r="W126" s="43" t="s">
        <v>18</v>
      </c>
      <c r="X126" s="39">
        <f>T126*100/U126</f>
        <v>69.33333333333333</v>
      </c>
      <c r="Y126" s="39">
        <f>X126*40/100</f>
        <v>27.73333333333333</v>
      </c>
      <c r="Z126" s="39"/>
      <c r="AA126" s="61">
        <f>Q126+Y126+Z126</f>
        <v>80.57083333333333</v>
      </c>
    </row>
    <row r="127" spans="2:27" s="71" customFormat="1" ht="30">
      <c r="B127" s="5">
        <v>4</v>
      </c>
      <c r="C127" s="43">
        <v>19498</v>
      </c>
      <c r="D127" s="2" t="s">
        <v>550</v>
      </c>
      <c r="E127" s="2" t="s">
        <v>551</v>
      </c>
      <c r="F127" s="6" t="s">
        <v>518</v>
      </c>
      <c r="G127" s="13" t="s">
        <v>552</v>
      </c>
      <c r="H127" s="2" t="s">
        <v>73</v>
      </c>
      <c r="I127" s="2" t="s">
        <v>64</v>
      </c>
      <c r="J127" s="43" t="s">
        <v>32</v>
      </c>
      <c r="K127" s="5"/>
      <c r="L127" s="58">
        <v>34233</v>
      </c>
      <c r="M127" s="50" t="s">
        <v>86</v>
      </c>
      <c r="N127" s="43">
        <v>2652</v>
      </c>
      <c r="O127" s="43">
        <v>3000</v>
      </c>
      <c r="P127" s="48">
        <f>N127*100/O127</f>
        <v>88.4</v>
      </c>
      <c r="Q127" s="48">
        <f>P127*60/100</f>
        <v>53.04</v>
      </c>
      <c r="R127" s="43">
        <v>2019</v>
      </c>
      <c r="S127" s="41" t="s">
        <v>17</v>
      </c>
      <c r="T127" s="43">
        <v>102</v>
      </c>
      <c r="U127" s="43">
        <v>150</v>
      </c>
      <c r="V127" s="43">
        <v>2019</v>
      </c>
      <c r="W127" s="43" t="s">
        <v>18</v>
      </c>
      <c r="X127" s="39">
        <f>T127*100/U127</f>
        <v>68</v>
      </c>
      <c r="Y127" s="39">
        <f>X127*40/100</f>
        <v>27.2</v>
      </c>
      <c r="Z127" s="39"/>
      <c r="AA127" s="61">
        <f>Q127+Y127+Z127</f>
        <v>80.24</v>
      </c>
    </row>
    <row r="128" spans="2:27" ht="15">
      <c r="B128" s="114" t="s">
        <v>778</v>
      </c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</row>
    <row r="129" spans="2:27" s="71" customFormat="1" ht="15">
      <c r="B129" s="5">
        <v>1</v>
      </c>
      <c r="C129" s="43">
        <v>953</v>
      </c>
      <c r="D129" s="2" t="s">
        <v>148</v>
      </c>
      <c r="E129" s="2" t="s">
        <v>149</v>
      </c>
      <c r="F129" s="6" t="s">
        <v>517</v>
      </c>
      <c r="G129" s="13" t="s">
        <v>150</v>
      </c>
      <c r="H129" s="13" t="s">
        <v>151</v>
      </c>
      <c r="I129" s="2" t="s">
        <v>69</v>
      </c>
      <c r="J129" s="43" t="s">
        <v>32</v>
      </c>
      <c r="K129" s="5"/>
      <c r="L129" s="58">
        <v>34900</v>
      </c>
      <c r="M129" s="50" t="s">
        <v>16</v>
      </c>
      <c r="N129" s="43">
        <v>2715</v>
      </c>
      <c r="O129" s="43">
        <v>3000</v>
      </c>
      <c r="P129" s="48">
        <f aca="true" t="shared" si="25" ref="P129:P134">N129*100/O129</f>
        <v>90.5</v>
      </c>
      <c r="Q129" s="48">
        <f aca="true" t="shared" si="26" ref="Q129:Q134">P129*60/100</f>
        <v>54.3</v>
      </c>
      <c r="R129" s="43">
        <v>2019</v>
      </c>
      <c r="S129" s="40" t="s">
        <v>17</v>
      </c>
      <c r="T129" s="43">
        <v>122</v>
      </c>
      <c r="U129" s="44">
        <v>150</v>
      </c>
      <c r="V129" s="43">
        <v>2019</v>
      </c>
      <c r="W129" s="43" t="s">
        <v>18</v>
      </c>
      <c r="X129" s="39">
        <f aca="true" t="shared" si="27" ref="X129:X134">T129*100/U129</f>
        <v>81.33333333333333</v>
      </c>
      <c r="Y129" s="39">
        <f aca="true" t="shared" si="28" ref="Y129:Y134">X129*40/100</f>
        <v>32.53333333333333</v>
      </c>
      <c r="Z129" s="39"/>
      <c r="AA129" s="61">
        <f aca="true" t="shared" si="29" ref="AA129:AA134">Q129+Y129+Z129</f>
        <v>86.83333333333333</v>
      </c>
    </row>
    <row r="130" spans="2:27" s="71" customFormat="1" ht="15">
      <c r="B130" s="5">
        <v>2</v>
      </c>
      <c r="C130" s="43">
        <v>7622</v>
      </c>
      <c r="D130" s="2" t="s">
        <v>428</v>
      </c>
      <c r="E130" s="2" t="s">
        <v>429</v>
      </c>
      <c r="F130" s="6" t="s">
        <v>518</v>
      </c>
      <c r="G130" s="13" t="s">
        <v>430</v>
      </c>
      <c r="H130" s="2" t="s">
        <v>372</v>
      </c>
      <c r="I130" s="2" t="s">
        <v>64</v>
      </c>
      <c r="J130" s="43" t="s">
        <v>32</v>
      </c>
      <c r="K130" s="5"/>
      <c r="L130" s="58">
        <v>34061</v>
      </c>
      <c r="M130" s="50" t="s">
        <v>16</v>
      </c>
      <c r="N130" s="43">
        <v>2746</v>
      </c>
      <c r="O130" s="43">
        <v>3000</v>
      </c>
      <c r="P130" s="48">
        <f t="shared" si="25"/>
        <v>91.53333333333333</v>
      </c>
      <c r="Q130" s="48">
        <f t="shared" si="26"/>
        <v>54.92</v>
      </c>
      <c r="R130" s="43">
        <v>2019</v>
      </c>
      <c r="S130" s="41" t="s">
        <v>17</v>
      </c>
      <c r="T130" s="43">
        <v>118</v>
      </c>
      <c r="U130" s="43">
        <v>150</v>
      </c>
      <c r="V130" s="43">
        <v>2019</v>
      </c>
      <c r="W130" s="43" t="s">
        <v>18</v>
      </c>
      <c r="X130" s="39">
        <f t="shared" si="27"/>
        <v>78.66666666666667</v>
      </c>
      <c r="Y130" s="39">
        <f t="shared" si="28"/>
        <v>31.46666666666667</v>
      </c>
      <c r="Z130" s="39"/>
      <c r="AA130" s="61">
        <f t="shared" si="29"/>
        <v>86.38666666666667</v>
      </c>
    </row>
    <row r="131" spans="2:27" s="71" customFormat="1" ht="30">
      <c r="B131" s="5">
        <v>3</v>
      </c>
      <c r="C131" s="43">
        <v>8657</v>
      </c>
      <c r="D131" s="2" t="s">
        <v>393</v>
      </c>
      <c r="E131" s="2" t="s">
        <v>465</v>
      </c>
      <c r="F131" s="6" t="s">
        <v>517</v>
      </c>
      <c r="G131" s="13" t="s">
        <v>623</v>
      </c>
      <c r="H131" s="13" t="s">
        <v>205</v>
      </c>
      <c r="I131" s="2" t="s">
        <v>171</v>
      </c>
      <c r="J131" s="43" t="s">
        <v>32</v>
      </c>
      <c r="K131" s="24" t="s">
        <v>160</v>
      </c>
      <c r="L131" s="58">
        <v>34833</v>
      </c>
      <c r="M131" s="50" t="s">
        <v>16</v>
      </c>
      <c r="N131" s="43">
        <v>2465</v>
      </c>
      <c r="O131" s="43">
        <v>3000</v>
      </c>
      <c r="P131" s="48">
        <f>N131*100/O131</f>
        <v>82.16666666666667</v>
      </c>
      <c r="Q131" s="48">
        <f>P131*60/100</f>
        <v>49.3</v>
      </c>
      <c r="R131" s="43">
        <v>2019</v>
      </c>
      <c r="S131" s="40" t="s">
        <v>17</v>
      </c>
      <c r="T131" s="43">
        <v>119</v>
      </c>
      <c r="U131" s="43">
        <v>150</v>
      </c>
      <c r="V131" s="43">
        <v>2019</v>
      </c>
      <c r="W131" s="43" t="s">
        <v>18</v>
      </c>
      <c r="X131" s="39">
        <f>T131*100/U131</f>
        <v>79.33333333333333</v>
      </c>
      <c r="Y131" s="39">
        <f>X131*40/100</f>
        <v>31.73333333333333</v>
      </c>
      <c r="Z131" s="39"/>
      <c r="AA131" s="61">
        <f>Q131+Y131+Z131</f>
        <v>81.03333333333333</v>
      </c>
    </row>
    <row r="132" spans="2:27" s="71" customFormat="1" ht="30">
      <c r="B132" s="5">
        <v>4</v>
      </c>
      <c r="C132" s="43">
        <v>5211</v>
      </c>
      <c r="D132" s="2" t="s">
        <v>332</v>
      </c>
      <c r="E132" s="2" t="s">
        <v>672</v>
      </c>
      <c r="F132" s="6" t="s">
        <v>517</v>
      </c>
      <c r="G132" s="13" t="s">
        <v>333</v>
      </c>
      <c r="H132" s="13" t="s">
        <v>205</v>
      </c>
      <c r="I132" s="2" t="s">
        <v>206</v>
      </c>
      <c r="J132" s="43" t="s">
        <v>32</v>
      </c>
      <c r="K132" s="24" t="s">
        <v>160</v>
      </c>
      <c r="L132" s="58">
        <v>34518</v>
      </c>
      <c r="M132" s="50" t="s">
        <v>16</v>
      </c>
      <c r="N132" s="43">
        <v>2620</v>
      </c>
      <c r="O132" s="43">
        <v>3000</v>
      </c>
      <c r="P132" s="48">
        <v>87.33333333333333</v>
      </c>
      <c r="Q132" s="48">
        <v>52.4</v>
      </c>
      <c r="R132" s="43">
        <v>2019</v>
      </c>
      <c r="S132" s="40" t="s">
        <v>17</v>
      </c>
      <c r="T132" s="43">
        <v>105</v>
      </c>
      <c r="U132" s="43">
        <v>150</v>
      </c>
      <c r="V132" s="43">
        <v>2019</v>
      </c>
      <c r="W132" s="43" t="s">
        <v>18</v>
      </c>
      <c r="X132" s="39">
        <v>70</v>
      </c>
      <c r="Y132" s="39">
        <v>28</v>
      </c>
      <c r="Z132" s="39"/>
      <c r="AA132" s="61">
        <v>80.4</v>
      </c>
    </row>
    <row r="133" spans="2:27" s="71" customFormat="1" ht="30">
      <c r="B133" s="5">
        <v>5</v>
      </c>
      <c r="C133" s="43">
        <v>5155</v>
      </c>
      <c r="D133" s="2" t="s">
        <v>330</v>
      </c>
      <c r="E133" s="2" t="s">
        <v>638</v>
      </c>
      <c r="F133" s="6" t="s">
        <v>517</v>
      </c>
      <c r="G133" s="2" t="s">
        <v>331</v>
      </c>
      <c r="H133" s="2" t="s">
        <v>252</v>
      </c>
      <c r="I133" s="2" t="s">
        <v>64</v>
      </c>
      <c r="J133" s="43" t="s">
        <v>32</v>
      </c>
      <c r="K133" s="5" t="s">
        <v>160</v>
      </c>
      <c r="L133" s="58">
        <v>34398</v>
      </c>
      <c r="M133" s="50" t="s">
        <v>16</v>
      </c>
      <c r="N133" s="43">
        <v>2485</v>
      </c>
      <c r="O133" s="43">
        <v>3000</v>
      </c>
      <c r="P133" s="48">
        <v>82.83333333333333</v>
      </c>
      <c r="Q133" s="48">
        <v>49.7</v>
      </c>
      <c r="R133" s="43">
        <v>2019</v>
      </c>
      <c r="S133" s="40" t="s">
        <v>17</v>
      </c>
      <c r="T133" s="43">
        <v>112</v>
      </c>
      <c r="U133" s="43">
        <v>150</v>
      </c>
      <c r="V133" s="43">
        <v>2019</v>
      </c>
      <c r="W133" s="43" t="s">
        <v>18</v>
      </c>
      <c r="X133" s="39">
        <v>74.66666666666667</v>
      </c>
      <c r="Y133" s="39">
        <v>29.86666666666667</v>
      </c>
      <c r="Z133" s="39"/>
      <c r="AA133" s="61">
        <v>79.56666666666668</v>
      </c>
    </row>
    <row r="134" spans="2:27" s="71" customFormat="1" ht="15">
      <c r="B134" s="5">
        <v>6</v>
      </c>
      <c r="C134" s="43">
        <v>3879</v>
      </c>
      <c r="D134" s="2" t="s">
        <v>294</v>
      </c>
      <c r="E134" s="2" t="s">
        <v>295</v>
      </c>
      <c r="F134" s="6" t="s">
        <v>517</v>
      </c>
      <c r="G134" s="13" t="s">
        <v>296</v>
      </c>
      <c r="H134" s="13" t="s">
        <v>64</v>
      </c>
      <c r="I134" s="2" t="s">
        <v>64</v>
      </c>
      <c r="J134" s="43" t="s">
        <v>32</v>
      </c>
      <c r="K134" s="5" t="s">
        <v>215</v>
      </c>
      <c r="L134" s="59">
        <v>34033</v>
      </c>
      <c r="M134" s="50" t="s">
        <v>16</v>
      </c>
      <c r="N134" s="43">
        <v>2529</v>
      </c>
      <c r="O134" s="43">
        <v>3000</v>
      </c>
      <c r="P134" s="48">
        <f t="shared" si="25"/>
        <v>84.3</v>
      </c>
      <c r="Q134" s="48">
        <f t="shared" si="26"/>
        <v>50.58</v>
      </c>
      <c r="R134" s="43">
        <v>2019</v>
      </c>
      <c r="S134" s="40" t="s">
        <v>17</v>
      </c>
      <c r="T134" s="43">
        <v>104</v>
      </c>
      <c r="U134" s="43">
        <v>150</v>
      </c>
      <c r="V134" s="43">
        <v>2019</v>
      </c>
      <c r="W134" s="43" t="s">
        <v>18</v>
      </c>
      <c r="X134" s="39">
        <f t="shared" si="27"/>
        <v>69.33333333333333</v>
      </c>
      <c r="Y134" s="39">
        <f t="shared" si="28"/>
        <v>27.73333333333333</v>
      </c>
      <c r="Z134" s="39"/>
      <c r="AA134" s="61">
        <f t="shared" si="29"/>
        <v>78.31333333333333</v>
      </c>
    </row>
    <row r="135" spans="2:27" ht="15">
      <c r="B135" s="114" t="s">
        <v>779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</row>
    <row r="136" spans="2:27" s="71" customFormat="1" ht="30">
      <c r="B136" s="5">
        <v>1</v>
      </c>
      <c r="C136" s="43">
        <v>490</v>
      </c>
      <c r="D136" s="2" t="s">
        <v>100</v>
      </c>
      <c r="E136" s="2" t="s">
        <v>101</v>
      </c>
      <c r="F136" s="6" t="s">
        <v>518</v>
      </c>
      <c r="G136" s="13" t="s">
        <v>102</v>
      </c>
      <c r="H136" s="13" t="s">
        <v>95</v>
      </c>
      <c r="I136" s="2" t="s">
        <v>57</v>
      </c>
      <c r="J136" s="43" t="s">
        <v>32</v>
      </c>
      <c r="K136" s="5"/>
      <c r="L136" s="58">
        <v>33471</v>
      </c>
      <c r="M136" s="50" t="s">
        <v>640</v>
      </c>
      <c r="N136" s="43">
        <v>2651</v>
      </c>
      <c r="O136" s="43">
        <v>3000</v>
      </c>
      <c r="P136" s="48">
        <f>N136*100/O136</f>
        <v>88.36666666666666</v>
      </c>
      <c r="Q136" s="48">
        <f>P136*60/100</f>
        <v>53.02</v>
      </c>
      <c r="R136" s="43">
        <v>2019</v>
      </c>
      <c r="S136" s="40" t="s">
        <v>17</v>
      </c>
      <c r="T136" s="43">
        <v>117</v>
      </c>
      <c r="U136" s="44">
        <v>150</v>
      </c>
      <c r="V136" s="43">
        <v>2019</v>
      </c>
      <c r="W136" s="43" t="s">
        <v>18</v>
      </c>
      <c r="X136" s="39">
        <f>T136*100/U136</f>
        <v>78</v>
      </c>
      <c r="Y136" s="39">
        <f>X136*40/100</f>
        <v>31.2</v>
      </c>
      <c r="Z136" s="39"/>
      <c r="AA136" s="63">
        <f>Q136+Y136+Z136</f>
        <v>84.22</v>
      </c>
    </row>
    <row r="137" spans="2:27" s="71" customFormat="1" ht="30">
      <c r="B137" s="5">
        <v>2</v>
      </c>
      <c r="C137" s="43">
        <v>5716</v>
      </c>
      <c r="D137" s="2" t="s">
        <v>373</v>
      </c>
      <c r="E137" s="2" t="s">
        <v>374</v>
      </c>
      <c r="F137" s="6" t="s">
        <v>517</v>
      </c>
      <c r="G137" s="13" t="s">
        <v>375</v>
      </c>
      <c r="H137" s="13" t="s">
        <v>95</v>
      </c>
      <c r="I137" s="2" t="s">
        <v>31</v>
      </c>
      <c r="J137" s="43" t="s">
        <v>32</v>
      </c>
      <c r="K137" s="5"/>
      <c r="L137" s="58">
        <v>32397</v>
      </c>
      <c r="M137" s="50" t="s">
        <v>640</v>
      </c>
      <c r="N137" s="43">
        <v>2668</v>
      </c>
      <c r="O137" s="43">
        <v>3000</v>
      </c>
      <c r="P137" s="48">
        <f>N137*100/O137</f>
        <v>88.93333333333334</v>
      </c>
      <c r="Q137" s="48">
        <f>P137*60/100</f>
        <v>53.36</v>
      </c>
      <c r="R137" s="43">
        <v>2019</v>
      </c>
      <c r="S137" s="41" t="s">
        <v>17</v>
      </c>
      <c r="T137" s="43">
        <v>114</v>
      </c>
      <c r="U137" s="43">
        <v>150</v>
      </c>
      <c r="V137" s="43">
        <v>2019</v>
      </c>
      <c r="W137" s="43" t="s">
        <v>51</v>
      </c>
      <c r="X137" s="39">
        <f>T137*100/U137</f>
        <v>76</v>
      </c>
      <c r="Y137" s="39">
        <f>X137*40/100</f>
        <v>30.4</v>
      </c>
      <c r="Z137" s="39"/>
      <c r="AA137" s="63">
        <f>Q137+Y137+Z137</f>
        <v>83.75999999999999</v>
      </c>
    </row>
    <row r="138" spans="2:27" s="71" customFormat="1" ht="24">
      <c r="B138" s="5">
        <v>3</v>
      </c>
      <c r="C138" s="43">
        <v>14841</v>
      </c>
      <c r="D138" s="2" t="s">
        <v>526</v>
      </c>
      <c r="E138" s="2" t="s">
        <v>684</v>
      </c>
      <c r="F138" s="6" t="s">
        <v>517</v>
      </c>
      <c r="G138" s="13" t="s">
        <v>527</v>
      </c>
      <c r="H138" s="13" t="s">
        <v>73</v>
      </c>
      <c r="I138" s="2" t="s">
        <v>64</v>
      </c>
      <c r="J138" s="43" t="s">
        <v>32</v>
      </c>
      <c r="K138" s="24"/>
      <c r="L138" s="58">
        <v>33359</v>
      </c>
      <c r="M138" s="50" t="s">
        <v>640</v>
      </c>
      <c r="N138" s="43">
        <v>2628</v>
      </c>
      <c r="O138" s="43">
        <v>3000</v>
      </c>
      <c r="P138" s="48">
        <f>N138*100/O138</f>
        <v>87.6</v>
      </c>
      <c r="Q138" s="48">
        <f>P138*60/100</f>
        <v>52.56</v>
      </c>
      <c r="R138" s="43">
        <v>2019</v>
      </c>
      <c r="S138" s="40" t="s">
        <v>17</v>
      </c>
      <c r="T138" s="43">
        <v>116</v>
      </c>
      <c r="U138" s="43">
        <v>150</v>
      </c>
      <c r="V138" s="55">
        <v>2019</v>
      </c>
      <c r="W138" s="55" t="s">
        <v>18</v>
      </c>
      <c r="X138" s="62">
        <f>T138*100/U138</f>
        <v>77.33333333333333</v>
      </c>
      <c r="Y138" s="62">
        <f>X138*40/100</f>
        <v>30.93333333333333</v>
      </c>
      <c r="Z138" s="62"/>
      <c r="AA138" s="63">
        <f>Q138+Y138+Z138</f>
        <v>83.49333333333334</v>
      </c>
    </row>
    <row r="139" spans="2:27" ht="15">
      <c r="B139" s="114" t="s">
        <v>780</v>
      </c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</row>
    <row r="140" spans="2:27" s="71" customFormat="1" ht="15">
      <c r="B140" s="5">
        <v>1</v>
      </c>
      <c r="C140" s="43">
        <v>2951</v>
      </c>
      <c r="D140" s="2" t="s">
        <v>258</v>
      </c>
      <c r="E140" s="2" t="s">
        <v>259</v>
      </c>
      <c r="F140" s="6" t="s">
        <v>518</v>
      </c>
      <c r="G140" s="13" t="s">
        <v>260</v>
      </c>
      <c r="H140" s="2" t="s">
        <v>105</v>
      </c>
      <c r="I140" s="2" t="s">
        <v>105</v>
      </c>
      <c r="J140" s="43" t="s">
        <v>32</v>
      </c>
      <c r="K140" s="5"/>
      <c r="L140" s="58">
        <v>27805</v>
      </c>
      <c r="M140" s="50" t="s">
        <v>127</v>
      </c>
      <c r="N140" s="43">
        <v>2150</v>
      </c>
      <c r="O140" s="43">
        <v>2700</v>
      </c>
      <c r="P140" s="48">
        <f>N140*100/O140</f>
        <v>79.62962962962963</v>
      </c>
      <c r="Q140" s="48">
        <f>P140*60/100</f>
        <v>47.777777777777786</v>
      </c>
      <c r="R140" s="43">
        <v>2012</v>
      </c>
      <c r="S140" s="40" t="s">
        <v>17</v>
      </c>
      <c r="T140" s="43">
        <v>78</v>
      </c>
      <c r="U140" s="43">
        <v>150</v>
      </c>
      <c r="V140" s="43">
        <v>2019</v>
      </c>
      <c r="W140" s="43" t="s">
        <v>51</v>
      </c>
      <c r="X140" s="39">
        <f>T140*100/U140</f>
        <v>52</v>
      </c>
      <c r="Y140" s="39">
        <f>X140*40/100</f>
        <v>20.8</v>
      </c>
      <c r="Z140" s="39">
        <v>12</v>
      </c>
      <c r="AA140" s="61">
        <f>Q140+Y140+Z140</f>
        <v>80.57777777777778</v>
      </c>
    </row>
    <row r="141" spans="2:27" s="71" customFormat="1" ht="45">
      <c r="B141" s="5">
        <v>2</v>
      </c>
      <c r="C141" s="43">
        <v>9559</v>
      </c>
      <c r="D141" s="2" t="s">
        <v>482</v>
      </c>
      <c r="E141" s="2" t="s">
        <v>483</v>
      </c>
      <c r="F141" s="6" t="s">
        <v>517</v>
      </c>
      <c r="G141" s="13" t="s">
        <v>624</v>
      </c>
      <c r="H141" s="13" t="s">
        <v>190</v>
      </c>
      <c r="I141" s="2" t="s">
        <v>123</v>
      </c>
      <c r="J141" s="43" t="s">
        <v>32</v>
      </c>
      <c r="K141" s="5"/>
      <c r="L141" s="58">
        <v>34350</v>
      </c>
      <c r="M141" s="50" t="s">
        <v>127</v>
      </c>
      <c r="N141" s="43">
        <v>2535</v>
      </c>
      <c r="O141" s="43">
        <v>3000</v>
      </c>
      <c r="P141" s="48">
        <f>N141*100/O141</f>
        <v>84.5</v>
      </c>
      <c r="Q141" s="48">
        <f>P141*60/100</f>
        <v>50.7</v>
      </c>
      <c r="R141" s="43">
        <v>2019</v>
      </c>
      <c r="S141" s="40" t="s">
        <v>17</v>
      </c>
      <c r="T141" s="43">
        <v>110</v>
      </c>
      <c r="U141" s="43">
        <v>150</v>
      </c>
      <c r="V141" s="43">
        <v>2019</v>
      </c>
      <c r="W141" s="43" t="s">
        <v>18</v>
      </c>
      <c r="X141" s="39">
        <f>T141*100/U141</f>
        <v>73.33333333333333</v>
      </c>
      <c r="Y141" s="39">
        <f>X141*40/100</f>
        <v>29.33333333333333</v>
      </c>
      <c r="Z141" s="39"/>
      <c r="AA141" s="61">
        <f>Q141+Y141+Z141</f>
        <v>80.03333333333333</v>
      </c>
    </row>
    <row r="142" spans="2:27" ht="15">
      <c r="B142" s="114" t="s">
        <v>781</v>
      </c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</row>
    <row r="143" spans="2:27" s="71" customFormat="1" ht="30">
      <c r="B143" s="5">
        <v>1</v>
      </c>
      <c r="C143" s="43">
        <v>5674</v>
      </c>
      <c r="D143" s="2" t="s">
        <v>369</v>
      </c>
      <c r="E143" s="2" t="s">
        <v>370</v>
      </c>
      <c r="F143" s="6" t="s">
        <v>518</v>
      </c>
      <c r="G143" s="13" t="s">
        <v>371</v>
      </c>
      <c r="H143" s="13" t="s">
        <v>372</v>
      </c>
      <c r="I143" s="2" t="s">
        <v>64</v>
      </c>
      <c r="J143" s="57" t="s">
        <v>32</v>
      </c>
      <c r="K143" s="5"/>
      <c r="L143" s="60">
        <v>34328</v>
      </c>
      <c r="M143" s="50" t="s">
        <v>50</v>
      </c>
      <c r="N143" s="43">
        <v>2618</v>
      </c>
      <c r="O143" s="43">
        <v>3000</v>
      </c>
      <c r="P143" s="48">
        <f>N143*100/O143</f>
        <v>87.26666666666667</v>
      </c>
      <c r="Q143" s="48">
        <f>P143*60/100</f>
        <v>52.36</v>
      </c>
      <c r="R143" s="43">
        <v>2019</v>
      </c>
      <c r="S143" s="40" t="s">
        <v>17</v>
      </c>
      <c r="T143" s="43">
        <v>121</v>
      </c>
      <c r="U143" s="44">
        <v>150</v>
      </c>
      <c r="V143" s="43">
        <v>2019</v>
      </c>
      <c r="W143" s="43" t="s">
        <v>18</v>
      </c>
      <c r="X143" s="39">
        <f>T143*100/U143</f>
        <v>80.66666666666667</v>
      </c>
      <c r="Y143" s="39">
        <f>X143*40/100</f>
        <v>32.26666666666667</v>
      </c>
      <c r="Z143" s="39"/>
      <c r="AA143" s="63">
        <f>Q143+Y143+Z143</f>
        <v>84.62666666666667</v>
      </c>
    </row>
    <row r="144" spans="2:27" s="71" customFormat="1" ht="30">
      <c r="B144" s="5">
        <v>2</v>
      </c>
      <c r="C144" s="43">
        <v>4019</v>
      </c>
      <c r="D144" s="2" t="s">
        <v>301</v>
      </c>
      <c r="E144" s="2" t="s">
        <v>302</v>
      </c>
      <c r="F144" s="6" t="s">
        <v>517</v>
      </c>
      <c r="G144" s="13" t="s">
        <v>303</v>
      </c>
      <c r="H144" s="13" t="s">
        <v>304</v>
      </c>
      <c r="I144" s="2" t="s">
        <v>216</v>
      </c>
      <c r="J144" s="57" t="s">
        <v>32</v>
      </c>
      <c r="K144" s="5"/>
      <c r="L144" s="59">
        <v>32087</v>
      </c>
      <c r="M144" s="50" t="s">
        <v>50</v>
      </c>
      <c r="N144" s="43">
        <v>2604</v>
      </c>
      <c r="O144" s="43">
        <v>3000</v>
      </c>
      <c r="P144" s="48">
        <f>N144*100/O144</f>
        <v>86.8</v>
      </c>
      <c r="Q144" s="48">
        <f>P144*60/100</f>
        <v>52.08</v>
      </c>
      <c r="R144" s="43">
        <v>2019</v>
      </c>
      <c r="S144" s="40" t="s">
        <v>17</v>
      </c>
      <c r="T144" s="43">
        <v>122</v>
      </c>
      <c r="U144" s="43">
        <v>150</v>
      </c>
      <c r="V144" s="55">
        <v>2019</v>
      </c>
      <c r="W144" s="55" t="s">
        <v>18</v>
      </c>
      <c r="X144" s="62">
        <f>T144*100/U144</f>
        <v>81.33333333333333</v>
      </c>
      <c r="Y144" s="39">
        <f>X144*40/100</f>
        <v>32.53333333333333</v>
      </c>
      <c r="Z144" s="39"/>
      <c r="AA144" s="63">
        <f>Q144+Y144+Z144</f>
        <v>84.61333333333333</v>
      </c>
    </row>
    <row r="145" spans="2:27" ht="15">
      <c r="B145" s="114" t="s">
        <v>782</v>
      </c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</row>
    <row r="146" spans="2:27" s="71" customFormat="1" ht="45">
      <c r="B146" s="5">
        <v>1</v>
      </c>
      <c r="C146" s="43">
        <v>510</v>
      </c>
      <c r="D146" s="2" t="s">
        <v>106</v>
      </c>
      <c r="E146" s="2" t="s">
        <v>107</v>
      </c>
      <c r="F146" s="6" t="s">
        <v>517</v>
      </c>
      <c r="G146" s="13" t="s">
        <v>108</v>
      </c>
      <c r="H146" s="13" t="s">
        <v>96</v>
      </c>
      <c r="I146" s="2" t="s">
        <v>96</v>
      </c>
      <c r="J146" s="43" t="s">
        <v>32</v>
      </c>
      <c r="K146" s="5"/>
      <c r="L146" s="58">
        <v>32344</v>
      </c>
      <c r="M146" s="50" t="s">
        <v>687</v>
      </c>
      <c r="N146" s="43">
        <v>2715</v>
      </c>
      <c r="O146" s="43">
        <v>3000</v>
      </c>
      <c r="P146" s="48">
        <f aca="true" t="shared" si="30" ref="P146:P153">N146*100/O146</f>
        <v>90.5</v>
      </c>
      <c r="Q146" s="48">
        <f aca="true" t="shared" si="31" ref="Q146:Q153">P146*60/100</f>
        <v>54.3</v>
      </c>
      <c r="R146" s="43">
        <v>2019</v>
      </c>
      <c r="S146" s="40" t="s">
        <v>17</v>
      </c>
      <c r="T146" s="43">
        <v>119</v>
      </c>
      <c r="U146" s="43">
        <v>150</v>
      </c>
      <c r="V146" s="55">
        <v>2019</v>
      </c>
      <c r="W146" s="55" t="s">
        <v>18</v>
      </c>
      <c r="X146" s="62">
        <f aca="true" t="shared" si="32" ref="X146:X153">T146*100/U146</f>
        <v>79.33333333333333</v>
      </c>
      <c r="Y146" s="62">
        <f aca="true" t="shared" si="33" ref="Y146:Y153">X146*40/100</f>
        <v>31.73333333333333</v>
      </c>
      <c r="Z146" s="62"/>
      <c r="AA146" s="61">
        <f aca="true" t="shared" si="34" ref="AA146:AA153">Q146+Y146+Z146</f>
        <v>86.03333333333333</v>
      </c>
    </row>
    <row r="147" spans="2:27" s="71" customFormat="1" ht="60">
      <c r="B147" s="5">
        <v>2</v>
      </c>
      <c r="C147" s="43">
        <v>3406</v>
      </c>
      <c r="D147" s="2" t="s">
        <v>275</v>
      </c>
      <c r="E147" s="2" t="s">
        <v>635</v>
      </c>
      <c r="F147" s="6" t="s">
        <v>517</v>
      </c>
      <c r="G147" s="2" t="s">
        <v>619</v>
      </c>
      <c r="H147" s="2" t="s">
        <v>217</v>
      </c>
      <c r="I147" s="2" t="s">
        <v>31</v>
      </c>
      <c r="J147" s="43" t="s">
        <v>32</v>
      </c>
      <c r="K147" s="5"/>
      <c r="L147" s="58">
        <v>33886</v>
      </c>
      <c r="M147" s="50" t="s">
        <v>687</v>
      </c>
      <c r="N147" s="43">
        <v>2662</v>
      </c>
      <c r="O147" s="43">
        <v>3000</v>
      </c>
      <c r="P147" s="48">
        <f t="shared" si="30"/>
        <v>88.73333333333333</v>
      </c>
      <c r="Q147" s="48">
        <f t="shared" si="31"/>
        <v>53.24</v>
      </c>
      <c r="R147" s="43">
        <v>2019</v>
      </c>
      <c r="S147" s="40" t="s">
        <v>17</v>
      </c>
      <c r="T147" s="43">
        <v>122</v>
      </c>
      <c r="U147" s="43">
        <v>150</v>
      </c>
      <c r="V147" s="55">
        <v>2019</v>
      </c>
      <c r="W147" s="55" t="s">
        <v>18</v>
      </c>
      <c r="X147" s="62">
        <f t="shared" si="32"/>
        <v>81.33333333333333</v>
      </c>
      <c r="Y147" s="62">
        <f t="shared" si="33"/>
        <v>32.53333333333333</v>
      </c>
      <c r="Z147" s="62"/>
      <c r="AA147" s="61">
        <f t="shared" si="34"/>
        <v>85.77333333333334</v>
      </c>
    </row>
    <row r="148" spans="2:27" s="71" customFormat="1" ht="30">
      <c r="B148" s="5">
        <v>3</v>
      </c>
      <c r="C148" s="43">
        <v>5674</v>
      </c>
      <c r="D148" s="2" t="s">
        <v>369</v>
      </c>
      <c r="E148" s="2" t="s">
        <v>370</v>
      </c>
      <c r="F148" s="6" t="s">
        <v>518</v>
      </c>
      <c r="G148" s="13" t="s">
        <v>371</v>
      </c>
      <c r="H148" s="13" t="s">
        <v>372</v>
      </c>
      <c r="I148" s="2" t="s">
        <v>64</v>
      </c>
      <c r="J148" s="43" t="s">
        <v>32</v>
      </c>
      <c r="K148" s="5"/>
      <c r="L148" s="60">
        <v>34328</v>
      </c>
      <c r="M148" s="50" t="s">
        <v>687</v>
      </c>
      <c r="N148" s="43">
        <v>2618</v>
      </c>
      <c r="O148" s="43">
        <v>3000</v>
      </c>
      <c r="P148" s="48">
        <f t="shared" si="30"/>
        <v>87.26666666666667</v>
      </c>
      <c r="Q148" s="48">
        <f t="shared" si="31"/>
        <v>52.36</v>
      </c>
      <c r="R148" s="43">
        <v>2019</v>
      </c>
      <c r="S148" s="40" t="s">
        <v>17</v>
      </c>
      <c r="T148" s="43">
        <v>121</v>
      </c>
      <c r="U148" s="44">
        <v>150</v>
      </c>
      <c r="V148" s="43">
        <v>2019</v>
      </c>
      <c r="W148" s="43" t="s">
        <v>18</v>
      </c>
      <c r="X148" s="39">
        <f t="shared" si="32"/>
        <v>80.66666666666667</v>
      </c>
      <c r="Y148" s="39">
        <f t="shared" si="33"/>
        <v>32.26666666666667</v>
      </c>
      <c r="Z148" s="39"/>
      <c r="AA148" s="61">
        <f t="shared" si="34"/>
        <v>84.62666666666667</v>
      </c>
    </row>
    <row r="149" spans="2:27" s="71" customFormat="1" ht="30">
      <c r="B149" s="5">
        <v>4</v>
      </c>
      <c r="C149" s="43">
        <v>4019</v>
      </c>
      <c r="D149" s="2" t="s">
        <v>301</v>
      </c>
      <c r="E149" s="2" t="s">
        <v>302</v>
      </c>
      <c r="F149" s="6" t="s">
        <v>517</v>
      </c>
      <c r="G149" s="13" t="s">
        <v>303</v>
      </c>
      <c r="H149" s="13" t="s">
        <v>304</v>
      </c>
      <c r="I149" s="2" t="s">
        <v>216</v>
      </c>
      <c r="J149" s="43" t="s">
        <v>32</v>
      </c>
      <c r="K149" s="5"/>
      <c r="L149" s="59">
        <v>32087</v>
      </c>
      <c r="M149" s="50" t="s">
        <v>687</v>
      </c>
      <c r="N149" s="43">
        <v>2604</v>
      </c>
      <c r="O149" s="43">
        <v>3000</v>
      </c>
      <c r="P149" s="48">
        <f t="shared" si="30"/>
        <v>86.8</v>
      </c>
      <c r="Q149" s="48">
        <f t="shared" si="31"/>
        <v>52.08</v>
      </c>
      <c r="R149" s="43">
        <v>2019</v>
      </c>
      <c r="S149" s="40" t="s">
        <v>17</v>
      </c>
      <c r="T149" s="43">
        <v>122</v>
      </c>
      <c r="U149" s="43">
        <v>150</v>
      </c>
      <c r="V149" s="55">
        <v>2019</v>
      </c>
      <c r="W149" s="55" t="s">
        <v>18</v>
      </c>
      <c r="X149" s="62">
        <f t="shared" si="32"/>
        <v>81.33333333333333</v>
      </c>
      <c r="Y149" s="39">
        <f t="shared" si="33"/>
        <v>32.53333333333333</v>
      </c>
      <c r="Z149" s="39"/>
      <c r="AA149" s="61">
        <f t="shared" si="34"/>
        <v>84.61333333333333</v>
      </c>
    </row>
    <row r="150" spans="2:27" s="71" customFormat="1" ht="30.75" customHeight="1">
      <c r="B150" s="5">
        <v>5</v>
      </c>
      <c r="C150" s="43">
        <v>1282</v>
      </c>
      <c r="D150" s="2" t="s">
        <v>169</v>
      </c>
      <c r="E150" s="2" t="s">
        <v>170</v>
      </c>
      <c r="F150" s="6" t="s">
        <v>517</v>
      </c>
      <c r="G150" s="13" t="s">
        <v>647</v>
      </c>
      <c r="H150" s="13" t="s">
        <v>648</v>
      </c>
      <c r="I150" s="2" t="s">
        <v>171</v>
      </c>
      <c r="J150" s="43" t="s">
        <v>32</v>
      </c>
      <c r="K150" s="5"/>
      <c r="L150" s="58">
        <v>34486</v>
      </c>
      <c r="M150" s="50" t="s">
        <v>687</v>
      </c>
      <c r="N150" s="43">
        <v>2667</v>
      </c>
      <c r="O150" s="43">
        <v>3000</v>
      </c>
      <c r="P150" s="48">
        <f t="shared" si="30"/>
        <v>88.9</v>
      </c>
      <c r="Q150" s="48">
        <f t="shared" si="31"/>
        <v>53.34</v>
      </c>
      <c r="R150" s="43">
        <v>2019</v>
      </c>
      <c r="S150" s="40" t="s">
        <v>17</v>
      </c>
      <c r="T150" s="43">
        <v>116</v>
      </c>
      <c r="U150" s="43">
        <v>150</v>
      </c>
      <c r="V150" s="43">
        <v>2019</v>
      </c>
      <c r="W150" s="43" t="s">
        <v>18</v>
      </c>
      <c r="X150" s="39">
        <f t="shared" si="32"/>
        <v>77.33333333333333</v>
      </c>
      <c r="Y150" s="39">
        <f t="shared" si="33"/>
        <v>30.93333333333333</v>
      </c>
      <c r="Z150" s="39"/>
      <c r="AA150" s="61">
        <f t="shared" si="34"/>
        <v>84.27333333333334</v>
      </c>
    </row>
    <row r="151" spans="2:27" s="71" customFormat="1" ht="30">
      <c r="B151" s="5">
        <v>6</v>
      </c>
      <c r="C151" s="43">
        <v>5437</v>
      </c>
      <c r="D151" s="2" t="s">
        <v>346</v>
      </c>
      <c r="E151" s="2" t="s">
        <v>347</v>
      </c>
      <c r="F151" s="6" t="s">
        <v>518</v>
      </c>
      <c r="G151" s="2" t="s">
        <v>348</v>
      </c>
      <c r="H151" s="2" t="s">
        <v>349</v>
      </c>
      <c r="I151" s="2" t="s">
        <v>96</v>
      </c>
      <c r="J151" s="43" t="s">
        <v>32</v>
      </c>
      <c r="K151" s="5"/>
      <c r="L151" s="58">
        <v>35152</v>
      </c>
      <c r="M151" s="50" t="s">
        <v>687</v>
      </c>
      <c r="N151" s="43">
        <v>2870</v>
      </c>
      <c r="O151" s="43">
        <v>3200</v>
      </c>
      <c r="P151" s="48">
        <f t="shared" si="30"/>
        <v>89.6875</v>
      </c>
      <c r="Q151" s="48">
        <f t="shared" si="31"/>
        <v>53.8125</v>
      </c>
      <c r="R151" s="43">
        <v>2019</v>
      </c>
      <c r="S151" s="40" t="s">
        <v>350</v>
      </c>
      <c r="T151" s="43">
        <v>114</v>
      </c>
      <c r="U151" s="43">
        <v>150</v>
      </c>
      <c r="V151" s="55">
        <v>2019</v>
      </c>
      <c r="W151" s="55" t="s">
        <v>18</v>
      </c>
      <c r="X151" s="62">
        <f t="shared" si="32"/>
        <v>76</v>
      </c>
      <c r="Y151" s="62">
        <f t="shared" si="33"/>
        <v>30.4</v>
      </c>
      <c r="Z151" s="62"/>
      <c r="AA151" s="61">
        <f t="shared" si="34"/>
        <v>84.2125</v>
      </c>
    </row>
    <row r="152" spans="2:27" s="71" customFormat="1" ht="30">
      <c r="B152" s="5">
        <v>7</v>
      </c>
      <c r="C152" s="43">
        <v>5249</v>
      </c>
      <c r="D152" s="2" t="s">
        <v>334</v>
      </c>
      <c r="E152" s="2" t="s">
        <v>671</v>
      </c>
      <c r="F152" s="6" t="s">
        <v>518</v>
      </c>
      <c r="G152" s="2" t="s">
        <v>335</v>
      </c>
      <c r="H152" s="2" t="s">
        <v>73</v>
      </c>
      <c r="I152" s="2" t="s">
        <v>64</v>
      </c>
      <c r="J152" s="43" t="s">
        <v>32</v>
      </c>
      <c r="K152" s="5"/>
      <c r="L152" s="58">
        <v>31872</v>
      </c>
      <c r="M152" s="50" t="s">
        <v>687</v>
      </c>
      <c r="N152" s="43">
        <v>2680</v>
      </c>
      <c r="O152" s="43">
        <v>3000</v>
      </c>
      <c r="P152" s="48">
        <f t="shared" si="30"/>
        <v>89.33333333333333</v>
      </c>
      <c r="Q152" s="48">
        <f t="shared" si="31"/>
        <v>53.6</v>
      </c>
      <c r="R152" s="43">
        <v>2019</v>
      </c>
      <c r="S152" s="40" t="s">
        <v>17</v>
      </c>
      <c r="T152" s="43">
        <v>114</v>
      </c>
      <c r="U152" s="43">
        <v>150</v>
      </c>
      <c r="V152" s="43">
        <v>2019</v>
      </c>
      <c r="W152" s="43" t="s">
        <v>18</v>
      </c>
      <c r="X152" s="39">
        <f t="shared" si="32"/>
        <v>76</v>
      </c>
      <c r="Y152" s="39">
        <f t="shared" si="33"/>
        <v>30.4</v>
      </c>
      <c r="Z152" s="39"/>
      <c r="AA152" s="61">
        <f t="shared" si="34"/>
        <v>84</v>
      </c>
    </row>
    <row r="153" spans="2:27" s="71" customFormat="1" ht="30">
      <c r="B153" s="5">
        <v>8</v>
      </c>
      <c r="C153" s="43">
        <v>2067</v>
      </c>
      <c r="D153" s="2" t="s">
        <v>227</v>
      </c>
      <c r="E153" s="2" t="s">
        <v>228</v>
      </c>
      <c r="F153" s="6" t="s">
        <v>627</v>
      </c>
      <c r="G153" s="13" t="s">
        <v>229</v>
      </c>
      <c r="H153" s="13" t="s">
        <v>13</v>
      </c>
      <c r="I153" s="2" t="s">
        <v>13</v>
      </c>
      <c r="J153" s="57" t="s">
        <v>32</v>
      </c>
      <c r="K153" s="22"/>
      <c r="L153" s="59">
        <v>35284</v>
      </c>
      <c r="M153" s="50" t="s">
        <v>687</v>
      </c>
      <c r="N153" s="43">
        <v>2678</v>
      </c>
      <c r="O153" s="43">
        <v>3000</v>
      </c>
      <c r="P153" s="48">
        <f t="shared" si="30"/>
        <v>89.26666666666667</v>
      </c>
      <c r="Q153" s="48">
        <f t="shared" si="31"/>
        <v>53.56</v>
      </c>
      <c r="R153" s="43">
        <v>2019</v>
      </c>
      <c r="S153" s="40" t="s">
        <v>17</v>
      </c>
      <c r="T153" s="43">
        <v>112</v>
      </c>
      <c r="U153" s="43">
        <v>150</v>
      </c>
      <c r="V153" s="43">
        <v>2019</v>
      </c>
      <c r="W153" s="43" t="s">
        <v>18</v>
      </c>
      <c r="X153" s="39">
        <f t="shared" si="32"/>
        <v>74.66666666666667</v>
      </c>
      <c r="Y153" s="39">
        <f t="shared" si="33"/>
        <v>29.86666666666667</v>
      </c>
      <c r="Z153" s="39"/>
      <c r="AA153" s="61">
        <f t="shared" si="34"/>
        <v>83.42666666666668</v>
      </c>
    </row>
    <row r="154" spans="2:27" s="71" customFormat="1" ht="30">
      <c r="B154" s="5">
        <v>9</v>
      </c>
      <c r="C154" s="43">
        <v>5361</v>
      </c>
      <c r="D154" s="2" t="s">
        <v>344</v>
      </c>
      <c r="E154" s="2" t="s">
        <v>675</v>
      </c>
      <c r="F154" s="6" t="s">
        <v>518</v>
      </c>
      <c r="G154" s="2" t="s">
        <v>345</v>
      </c>
      <c r="H154" s="2" t="s">
        <v>121</v>
      </c>
      <c r="I154" s="2" t="s">
        <v>31</v>
      </c>
      <c r="J154" s="57" t="s">
        <v>32</v>
      </c>
      <c r="K154" s="5"/>
      <c r="L154" s="58">
        <v>34730</v>
      </c>
      <c r="M154" s="50" t="s">
        <v>687</v>
      </c>
      <c r="N154" s="43">
        <v>2663</v>
      </c>
      <c r="O154" s="43">
        <v>3000</v>
      </c>
      <c r="P154" s="48">
        <v>88.76666666666667</v>
      </c>
      <c r="Q154" s="48">
        <v>53.26</v>
      </c>
      <c r="R154" s="43">
        <v>2019</v>
      </c>
      <c r="S154" s="40" t="s">
        <v>17</v>
      </c>
      <c r="T154" s="43">
        <v>113</v>
      </c>
      <c r="U154" s="43">
        <v>150</v>
      </c>
      <c r="V154" s="43">
        <v>2019</v>
      </c>
      <c r="W154" s="43" t="s">
        <v>18</v>
      </c>
      <c r="X154" s="39">
        <v>75.33333333333333</v>
      </c>
      <c r="Y154" s="39">
        <v>30.13333333333333</v>
      </c>
      <c r="Z154" s="39"/>
      <c r="AA154" s="61">
        <v>83.39333333333333</v>
      </c>
    </row>
    <row r="155" spans="2:27" s="71" customFormat="1" ht="30">
      <c r="B155" s="5">
        <v>10</v>
      </c>
      <c r="C155" s="43">
        <v>1682</v>
      </c>
      <c r="D155" s="2" t="s">
        <v>207</v>
      </c>
      <c r="E155" s="2" t="s">
        <v>656</v>
      </c>
      <c r="F155" s="6" t="s">
        <v>517</v>
      </c>
      <c r="G155" s="2" t="s">
        <v>631</v>
      </c>
      <c r="H155" s="2" t="s">
        <v>208</v>
      </c>
      <c r="I155" s="2" t="s">
        <v>206</v>
      </c>
      <c r="J155" s="57" t="s">
        <v>32</v>
      </c>
      <c r="K155" s="5"/>
      <c r="L155" s="58">
        <v>31218</v>
      </c>
      <c r="M155" s="50" t="s">
        <v>687</v>
      </c>
      <c r="N155" s="43">
        <v>2552</v>
      </c>
      <c r="O155" s="43">
        <v>3000</v>
      </c>
      <c r="P155" s="48">
        <v>85.06666666666666</v>
      </c>
      <c r="Q155" s="48">
        <v>51.04</v>
      </c>
      <c r="R155" s="43">
        <v>2019</v>
      </c>
      <c r="S155" s="40" t="s">
        <v>17</v>
      </c>
      <c r="T155" s="43">
        <v>120</v>
      </c>
      <c r="U155" s="43">
        <v>150</v>
      </c>
      <c r="V155" s="43">
        <v>2019</v>
      </c>
      <c r="W155" s="43" t="s">
        <v>18</v>
      </c>
      <c r="X155" s="39">
        <v>80</v>
      </c>
      <c r="Y155" s="39">
        <v>32</v>
      </c>
      <c r="Z155" s="39"/>
      <c r="AA155" s="61">
        <v>83.03999999999999</v>
      </c>
    </row>
    <row r="156" spans="2:27" ht="15">
      <c r="B156" s="114" t="s">
        <v>783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</row>
    <row r="157" spans="2:27" s="79" customFormat="1" ht="30.75" customHeight="1">
      <c r="B157" s="5">
        <v>1</v>
      </c>
      <c r="C157" s="5">
        <v>1457</v>
      </c>
      <c r="D157" s="2" t="s">
        <v>178</v>
      </c>
      <c r="E157" s="2" t="s">
        <v>179</v>
      </c>
      <c r="F157" s="6" t="s">
        <v>518</v>
      </c>
      <c r="G157" s="2" t="s">
        <v>615</v>
      </c>
      <c r="H157" s="2" t="s">
        <v>96</v>
      </c>
      <c r="I157" s="2" t="s">
        <v>96</v>
      </c>
      <c r="J157" s="82" t="s">
        <v>28</v>
      </c>
      <c r="K157" s="5"/>
      <c r="L157" s="7">
        <v>34171</v>
      </c>
      <c r="M157" s="8" t="s">
        <v>86</v>
      </c>
      <c r="N157" s="43">
        <v>2731</v>
      </c>
      <c r="O157" s="43">
        <v>3000</v>
      </c>
      <c r="P157" s="48">
        <f aca="true" t="shared" si="35" ref="P157:P162">N157*100/O157</f>
        <v>91.03333333333333</v>
      </c>
      <c r="Q157" s="48">
        <f aca="true" t="shared" si="36" ref="Q157:Q162">P157*60/100</f>
        <v>54.62</v>
      </c>
      <c r="R157" s="43">
        <v>2019</v>
      </c>
      <c r="S157" s="40" t="s">
        <v>17</v>
      </c>
      <c r="T157" s="43">
        <v>117</v>
      </c>
      <c r="U157" s="43">
        <v>150</v>
      </c>
      <c r="V157" s="43">
        <v>2019</v>
      </c>
      <c r="W157" s="43" t="s">
        <v>18</v>
      </c>
      <c r="X157" s="48">
        <f aca="true" t="shared" si="37" ref="X157:X162">T157*100/U157</f>
        <v>78</v>
      </c>
      <c r="Y157" s="49">
        <f aca="true" t="shared" si="38" ref="Y157:Y162">X157*40/100</f>
        <v>31.2</v>
      </c>
      <c r="Z157" s="83"/>
      <c r="AA157" s="52">
        <f aca="true" t="shared" si="39" ref="AA157:AA162">Q157+Y157+Z157</f>
        <v>85.82</v>
      </c>
    </row>
    <row r="158" spans="2:27" s="79" customFormat="1" ht="30.75" customHeight="1">
      <c r="B158" s="5">
        <v>2</v>
      </c>
      <c r="C158" s="37">
        <v>15001</v>
      </c>
      <c r="D158" s="2" t="s">
        <v>528</v>
      </c>
      <c r="E158" s="2" t="s">
        <v>595</v>
      </c>
      <c r="F158" s="6" t="s">
        <v>517</v>
      </c>
      <c r="G158" s="13" t="s">
        <v>529</v>
      </c>
      <c r="H158" s="13" t="s">
        <v>403</v>
      </c>
      <c r="I158" s="2" t="s">
        <v>171</v>
      </c>
      <c r="J158" s="82" t="s">
        <v>28</v>
      </c>
      <c r="K158" s="5"/>
      <c r="L158" s="23">
        <v>34906</v>
      </c>
      <c r="M158" s="8" t="s">
        <v>86</v>
      </c>
      <c r="N158" s="43">
        <v>2390</v>
      </c>
      <c r="O158" s="43">
        <v>3000</v>
      </c>
      <c r="P158" s="48">
        <f t="shared" si="35"/>
        <v>79.66666666666667</v>
      </c>
      <c r="Q158" s="48">
        <f t="shared" si="36"/>
        <v>47.8</v>
      </c>
      <c r="R158" s="43">
        <v>2019</v>
      </c>
      <c r="S158" s="40" t="s">
        <v>17</v>
      </c>
      <c r="T158" s="43">
        <v>105</v>
      </c>
      <c r="U158" s="44">
        <v>150</v>
      </c>
      <c r="V158" s="43">
        <v>2019</v>
      </c>
      <c r="W158" s="43" t="s">
        <v>18</v>
      </c>
      <c r="X158" s="48">
        <f t="shared" si="37"/>
        <v>70</v>
      </c>
      <c r="Y158" s="49">
        <f t="shared" si="38"/>
        <v>28</v>
      </c>
      <c r="Z158" s="83"/>
      <c r="AA158" s="52">
        <f t="shared" si="39"/>
        <v>75.8</v>
      </c>
    </row>
    <row r="159" spans="2:27" s="79" customFormat="1" ht="30.75" customHeight="1">
      <c r="B159" s="5">
        <v>3</v>
      </c>
      <c r="C159" s="5">
        <v>14189</v>
      </c>
      <c r="D159" s="2" t="s">
        <v>520</v>
      </c>
      <c r="E159" s="2" t="s">
        <v>521</v>
      </c>
      <c r="F159" s="6" t="s">
        <v>518</v>
      </c>
      <c r="G159" s="2" t="s">
        <v>522</v>
      </c>
      <c r="H159" s="2" t="s">
        <v>311</v>
      </c>
      <c r="I159" s="2" t="s">
        <v>96</v>
      </c>
      <c r="J159" s="82" t="s">
        <v>28</v>
      </c>
      <c r="K159" s="5"/>
      <c r="L159" s="7">
        <v>34631</v>
      </c>
      <c r="M159" s="8" t="s">
        <v>86</v>
      </c>
      <c r="N159" s="43">
        <v>2595</v>
      </c>
      <c r="O159" s="43">
        <v>3000</v>
      </c>
      <c r="P159" s="48">
        <f t="shared" si="35"/>
        <v>86.5</v>
      </c>
      <c r="Q159" s="48">
        <f t="shared" si="36"/>
        <v>51.9</v>
      </c>
      <c r="R159" s="43">
        <v>2019</v>
      </c>
      <c r="S159" s="40" t="s">
        <v>17</v>
      </c>
      <c r="T159" s="43">
        <v>89</v>
      </c>
      <c r="U159" s="43">
        <v>150</v>
      </c>
      <c r="V159" s="43">
        <v>2019</v>
      </c>
      <c r="W159" s="43" t="s">
        <v>18</v>
      </c>
      <c r="X159" s="48">
        <f t="shared" si="37"/>
        <v>59.333333333333336</v>
      </c>
      <c r="Y159" s="49">
        <f t="shared" si="38"/>
        <v>23.733333333333334</v>
      </c>
      <c r="Z159" s="83"/>
      <c r="AA159" s="52">
        <f t="shared" si="39"/>
        <v>75.63333333333333</v>
      </c>
    </row>
    <row r="160" spans="2:27" s="79" customFormat="1" ht="30.75" customHeight="1">
      <c r="B160" s="5">
        <v>4</v>
      </c>
      <c r="C160" s="5">
        <v>1976</v>
      </c>
      <c r="D160" s="2" t="s">
        <v>222</v>
      </c>
      <c r="E160" s="2" t="s">
        <v>223</v>
      </c>
      <c r="F160" s="6" t="s">
        <v>518</v>
      </c>
      <c r="G160" s="13" t="s">
        <v>639</v>
      </c>
      <c r="H160" s="13" t="s">
        <v>96</v>
      </c>
      <c r="I160" s="2" t="s">
        <v>96</v>
      </c>
      <c r="J160" s="82" t="s">
        <v>28</v>
      </c>
      <c r="K160" s="5"/>
      <c r="L160" s="21">
        <v>33459</v>
      </c>
      <c r="M160" s="8" t="s">
        <v>86</v>
      </c>
      <c r="N160" s="43">
        <v>2553</v>
      </c>
      <c r="O160" s="43">
        <v>3000</v>
      </c>
      <c r="P160" s="48">
        <f t="shared" si="35"/>
        <v>85.1</v>
      </c>
      <c r="Q160" s="48">
        <f t="shared" si="36"/>
        <v>51.06</v>
      </c>
      <c r="R160" s="43">
        <v>2019</v>
      </c>
      <c r="S160" s="40" t="s">
        <v>17</v>
      </c>
      <c r="T160" s="43">
        <v>92</v>
      </c>
      <c r="U160" s="43">
        <v>150</v>
      </c>
      <c r="V160" s="43">
        <v>2019</v>
      </c>
      <c r="W160" s="43" t="s">
        <v>18</v>
      </c>
      <c r="X160" s="48">
        <f t="shared" si="37"/>
        <v>61.333333333333336</v>
      </c>
      <c r="Y160" s="49">
        <f t="shared" si="38"/>
        <v>24.533333333333335</v>
      </c>
      <c r="Z160" s="83"/>
      <c r="AA160" s="52">
        <f t="shared" si="39"/>
        <v>75.59333333333333</v>
      </c>
    </row>
    <row r="161" spans="2:27" s="79" customFormat="1" ht="30.75" customHeight="1">
      <c r="B161" s="5">
        <v>5</v>
      </c>
      <c r="C161" s="5">
        <v>5358</v>
      </c>
      <c r="D161" s="2" t="s">
        <v>342</v>
      </c>
      <c r="E161" s="2" t="s">
        <v>674</v>
      </c>
      <c r="F161" s="6" t="s">
        <v>517</v>
      </c>
      <c r="G161" s="2" t="s">
        <v>343</v>
      </c>
      <c r="H161" s="2" t="s">
        <v>202</v>
      </c>
      <c r="I161" s="2" t="s">
        <v>117</v>
      </c>
      <c r="J161" s="82" t="s">
        <v>28</v>
      </c>
      <c r="K161" s="5"/>
      <c r="L161" s="7">
        <v>33729</v>
      </c>
      <c r="M161" s="8" t="s">
        <v>86</v>
      </c>
      <c r="N161" s="43">
        <v>2515</v>
      </c>
      <c r="O161" s="43">
        <v>3000</v>
      </c>
      <c r="P161" s="48">
        <f t="shared" si="35"/>
        <v>83.83333333333333</v>
      </c>
      <c r="Q161" s="48">
        <f t="shared" si="36"/>
        <v>50.3</v>
      </c>
      <c r="R161" s="43">
        <v>2019</v>
      </c>
      <c r="S161" s="40" t="s">
        <v>17</v>
      </c>
      <c r="T161" s="43">
        <v>92</v>
      </c>
      <c r="U161" s="43">
        <v>150</v>
      </c>
      <c r="V161" s="43">
        <v>2019</v>
      </c>
      <c r="W161" s="43" t="s">
        <v>51</v>
      </c>
      <c r="X161" s="48">
        <f t="shared" si="37"/>
        <v>61.333333333333336</v>
      </c>
      <c r="Y161" s="49">
        <f t="shared" si="38"/>
        <v>24.533333333333335</v>
      </c>
      <c r="Z161" s="83"/>
      <c r="AA161" s="52">
        <f t="shared" si="39"/>
        <v>74.83333333333333</v>
      </c>
    </row>
    <row r="162" spans="2:27" s="79" customFormat="1" ht="30.75" customHeight="1">
      <c r="B162" s="5">
        <v>6</v>
      </c>
      <c r="C162" s="5">
        <v>20627</v>
      </c>
      <c r="D162" s="2" t="s">
        <v>562</v>
      </c>
      <c r="E162" s="2" t="s">
        <v>598</v>
      </c>
      <c r="F162" s="6" t="s">
        <v>518</v>
      </c>
      <c r="G162" s="2" t="s">
        <v>599</v>
      </c>
      <c r="H162" s="2" t="s">
        <v>218</v>
      </c>
      <c r="I162" s="2" t="s">
        <v>31</v>
      </c>
      <c r="J162" s="82" t="s">
        <v>28</v>
      </c>
      <c r="K162" s="5"/>
      <c r="L162" s="7">
        <v>33911</v>
      </c>
      <c r="M162" s="8" t="s">
        <v>86</v>
      </c>
      <c r="N162" s="43">
        <v>2742</v>
      </c>
      <c r="O162" s="43">
        <v>3200</v>
      </c>
      <c r="P162" s="48">
        <f t="shared" si="35"/>
        <v>85.6875</v>
      </c>
      <c r="Q162" s="48">
        <f t="shared" si="36"/>
        <v>51.4125</v>
      </c>
      <c r="R162" s="43">
        <v>2017</v>
      </c>
      <c r="S162" s="40" t="s">
        <v>239</v>
      </c>
      <c r="T162" s="43">
        <v>84</v>
      </c>
      <c r="U162" s="43">
        <v>150</v>
      </c>
      <c r="V162" s="43">
        <v>2018</v>
      </c>
      <c r="W162" s="43" t="s">
        <v>51</v>
      </c>
      <c r="X162" s="48">
        <f t="shared" si="37"/>
        <v>56</v>
      </c>
      <c r="Y162" s="49">
        <f t="shared" si="38"/>
        <v>22.4</v>
      </c>
      <c r="Z162" s="83"/>
      <c r="AA162" s="52">
        <f t="shared" si="39"/>
        <v>73.8125</v>
      </c>
    </row>
    <row r="163" spans="2:27" ht="15">
      <c r="B163" s="114" t="s">
        <v>784</v>
      </c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</row>
    <row r="164" spans="2:27" s="79" customFormat="1" ht="30.75" customHeight="1">
      <c r="B164" s="5">
        <v>1</v>
      </c>
      <c r="C164" s="5">
        <v>5612</v>
      </c>
      <c r="D164" s="2" t="s">
        <v>359</v>
      </c>
      <c r="E164" s="2" t="s">
        <v>360</v>
      </c>
      <c r="F164" s="6" t="s">
        <v>518</v>
      </c>
      <c r="G164" s="13" t="s">
        <v>361</v>
      </c>
      <c r="H164" s="13" t="s">
        <v>362</v>
      </c>
      <c r="I164" s="2" t="s">
        <v>144</v>
      </c>
      <c r="J164" s="82" t="s">
        <v>28</v>
      </c>
      <c r="K164" s="5"/>
      <c r="L164" s="21">
        <v>34516</v>
      </c>
      <c r="M164" s="8" t="s">
        <v>16</v>
      </c>
      <c r="N164" s="43">
        <v>2676</v>
      </c>
      <c r="O164" s="43">
        <v>3000</v>
      </c>
      <c r="P164" s="48">
        <f aca="true" t="shared" si="40" ref="P164:P171">N164*100/O164</f>
        <v>89.2</v>
      </c>
      <c r="Q164" s="48">
        <f aca="true" t="shared" si="41" ref="Q164:Q171">P164*60/100</f>
        <v>53.52</v>
      </c>
      <c r="R164" s="43">
        <v>2019</v>
      </c>
      <c r="S164" s="40" t="s">
        <v>17</v>
      </c>
      <c r="T164" s="43">
        <v>116</v>
      </c>
      <c r="U164" s="43">
        <v>150</v>
      </c>
      <c r="V164" s="43">
        <v>2019</v>
      </c>
      <c r="W164" s="43" t="s">
        <v>18</v>
      </c>
      <c r="X164" s="48">
        <f aca="true" t="shared" si="42" ref="X164:X171">T164*100/U164</f>
        <v>77.33333333333333</v>
      </c>
      <c r="Y164" s="49">
        <f aca="true" t="shared" si="43" ref="Y164:Y171">X164*40/100</f>
        <v>30.93333333333333</v>
      </c>
      <c r="Z164" s="83"/>
      <c r="AA164" s="52">
        <f aca="true" t="shared" si="44" ref="AA164:AA171">Q164+Y164+Z164</f>
        <v>84.45333333333333</v>
      </c>
    </row>
    <row r="165" spans="2:27" s="79" customFormat="1" ht="30.75" customHeight="1">
      <c r="B165" s="5">
        <v>2</v>
      </c>
      <c r="C165" s="5">
        <v>8628</v>
      </c>
      <c r="D165" s="2" t="s">
        <v>463</v>
      </c>
      <c r="E165" s="2" t="s">
        <v>464</v>
      </c>
      <c r="F165" s="6" t="s">
        <v>517</v>
      </c>
      <c r="G165" s="13" t="s">
        <v>602</v>
      </c>
      <c r="H165" s="13" t="s">
        <v>105</v>
      </c>
      <c r="I165" s="2" t="s">
        <v>105</v>
      </c>
      <c r="J165" s="82" t="s">
        <v>28</v>
      </c>
      <c r="K165" s="5"/>
      <c r="L165" s="7">
        <v>34603</v>
      </c>
      <c r="M165" s="8" t="s">
        <v>16</v>
      </c>
      <c r="N165" s="43">
        <v>2681</v>
      </c>
      <c r="O165" s="43">
        <v>3000</v>
      </c>
      <c r="P165" s="48">
        <f t="shared" si="40"/>
        <v>89.36666666666666</v>
      </c>
      <c r="Q165" s="48">
        <f t="shared" si="41"/>
        <v>53.62</v>
      </c>
      <c r="R165" s="43">
        <v>2019</v>
      </c>
      <c r="S165" s="40" t="s">
        <v>17</v>
      </c>
      <c r="T165" s="43">
        <v>112</v>
      </c>
      <c r="U165" s="43">
        <v>150</v>
      </c>
      <c r="V165" s="43">
        <v>2019</v>
      </c>
      <c r="W165" s="43" t="s">
        <v>18</v>
      </c>
      <c r="X165" s="48">
        <f t="shared" si="42"/>
        <v>74.66666666666667</v>
      </c>
      <c r="Y165" s="49">
        <f t="shared" si="43"/>
        <v>29.86666666666667</v>
      </c>
      <c r="Z165" s="83"/>
      <c r="AA165" s="52">
        <f t="shared" si="44"/>
        <v>83.48666666666666</v>
      </c>
    </row>
    <row r="166" spans="2:27" s="79" customFormat="1" ht="30.75" customHeight="1">
      <c r="B166" s="5">
        <v>3</v>
      </c>
      <c r="C166" s="37">
        <v>10938</v>
      </c>
      <c r="D166" s="2" t="s">
        <v>502</v>
      </c>
      <c r="E166" s="2" t="s">
        <v>503</v>
      </c>
      <c r="F166" s="6" t="s">
        <v>518</v>
      </c>
      <c r="G166" s="13" t="s">
        <v>504</v>
      </c>
      <c r="H166" s="13" t="s">
        <v>240</v>
      </c>
      <c r="I166" s="2" t="s">
        <v>137</v>
      </c>
      <c r="J166" s="82" t="s">
        <v>28</v>
      </c>
      <c r="K166" s="5"/>
      <c r="L166" s="7">
        <v>35028</v>
      </c>
      <c r="M166" s="8" t="s">
        <v>16</v>
      </c>
      <c r="N166" s="43">
        <v>2803</v>
      </c>
      <c r="O166" s="84">
        <v>3000</v>
      </c>
      <c r="P166" s="48">
        <f t="shared" si="40"/>
        <v>93.43333333333334</v>
      </c>
      <c r="Q166" s="48">
        <f t="shared" si="41"/>
        <v>56.06</v>
      </c>
      <c r="R166" s="43">
        <v>2019</v>
      </c>
      <c r="S166" s="40" t="s">
        <v>17</v>
      </c>
      <c r="T166" s="84">
        <v>99</v>
      </c>
      <c r="U166" s="84">
        <v>150</v>
      </c>
      <c r="V166" s="43">
        <v>2019</v>
      </c>
      <c r="W166" s="43" t="s">
        <v>51</v>
      </c>
      <c r="X166" s="48">
        <f t="shared" si="42"/>
        <v>66</v>
      </c>
      <c r="Y166" s="49">
        <f t="shared" si="43"/>
        <v>26.4</v>
      </c>
      <c r="Z166" s="83"/>
      <c r="AA166" s="52">
        <f t="shared" si="44"/>
        <v>82.46000000000001</v>
      </c>
    </row>
    <row r="167" spans="2:27" s="79" customFormat="1" ht="30.75" customHeight="1">
      <c r="B167" s="5">
        <v>4</v>
      </c>
      <c r="C167" s="5">
        <v>5141</v>
      </c>
      <c r="D167" s="2" t="s">
        <v>328</v>
      </c>
      <c r="E167" s="2" t="s">
        <v>575</v>
      </c>
      <c r="F167" s="6" t="s">
        <v>517</v>
      </c>
      <c r="G167" s="13" t="s">
        <v>576</v>
      </c>
      <c r="H167" s="13" t="s">
        <v>329</v>
      </c>
      <c r="I167" s="2" t="s">
        <v>64</v>
      </c>
      <c r="J167" s="82" t="s">
        <v>28</v>
      </c>
      <c r="K167" s="5"/>
      <c r="L167" s="7">
        <v>34843</v>
      </c>
      <c r="M167" s="8" t="s">
        <v>16</v>
      </c>
      <c r="N167" s="43">
        <v>2507</v>
      </c>
      <c r="O167" s="43">
        <v>3000</v>
      </c>
      <c r="P167" s="48">
        <f t="shared" si="40"/>
        <v>83.56666666666666</v>
      </c>
      <c r="Q167" s="48">
        <f t="shared" si="41"/>
        <v>50.14</v>
      </c>
      <c r="R167" s="43">
        <v>2019</v>
      </c>
      <c r="S167" s="41" t="s">
        <v>17</v>
      </c>
      <c r="T167" s="43">
        <v>117</v>
      </c>
      <c r="U167" s="43">
        <v>150</v>
      </c>
      <c r="V167" s="43">
        <v>2019</v>
      </c>
      <c r="W167" s="43" t="s">
        <v>18</v>
      </c>
      <c r="X167" s="48">
        <f t="shared" si="42"/>
        <v>78</v>
      </c>
      <c r="Y167" s="49">
        <f t="shared" si="43"/>
        <v>31.2</v>
      </c>
      <c r="Z167" s="83"/>
      <c r="AA167" s="52">
        <f t="shared" si="44"/>
        <v>81.34</v>
      </c>
    </row>
    <row r="168" spans="2:27" s="79" customFormat="1" ht="30.75" customHeight="1">
      <c r="B168" s="5">
        <v>5</v>
      </c>
      <c r="C168" s="5">
        <v>7300</v>
      </c>
      <c r="D168" s="2" t="s">
        <v>418</v>
      </c>
      <c r="E168" s="2" t="s">
        <v>419</v>
      </c>
      <c r="F168" s="6" t="s">
        <v>518</v>
      </c>
      <c r="G168" s="13" t="s">
        <v>420</v>
      </c>
      <c r="H168" s="13" t="s">
        <v>64</v>
      </c>
      <c r="I168" s="2" t="s">
        <v>64</v>
      </c>
      <c r="J168" s="82" t="s">
        <v>28</v>
      </c>
      <c r="K168" s="5"/>
      <c r="L168" s="7">
        <v>34151</v>
      </c>
      <c r="M168" s="8" t="s">
        <v>16</v>
      </c>
      <c r="N168" s="43">
        <v>2621</v>
      </c>
      <c r="O168" s="43">
        <v>3000</v>
      </c>
      <c r="P168" s="48">
        <f t="shared" si="40"/>
        <v>87.36666666666666</v>
      </c>
      <c r="Q168" s="48">
        <f t="shared" si="41"/>
        <v>52.42</v>
      </c>
      <c r="R168" s="43">
        <v>2019</v>
      </c>
      <c r="S168" s="40" t="s">
        <v>17</v>
      </c>
      <c r="T168" s="43">
        <v>105</v>
      </c>
      <c r="U168" s="43">
        <v>150</v>
      </c>
      <c r="V168" s="43">
        <v>2019</v>
      </c>
      <c r="W168" s="43" t="s">
        <v>18</v>
      </c>
      <c r="X168" s="48">
        <f t="shared" si="42"/>
        <v>70</v>
      </c>
      <c r="Y168" s="49">
        <f t="shared" si="43"/>
        <v>28</v>
      </c>
      <c r="Z168" s="83"/>
      <c r="AA168" s="52">
        <f t="shared" si="44"/>
        <v>80.42</v>
      </c>
    </row>
    <row r="169" spans="2:27" s="79" customFormat="1" ht="30.75" customHeight="1">
      <c r="B169" s="5">
        <v>6</v>
      </c>
      <c r="C169" s="5">
        <v>1020</v>
      </c>
      <c r="D169" s="2" t="s">
        <v>156</v>
      </c>
      <c r="E169" s="2" t="s">
        <v>157</v>
      </c>
      <c r="F169" s="6" t="s">
        <v>517</v>
      </c>
      <c r="G169" s="2" t="s">
        <v>614</v>
      </c>
      <c r="H169" s="2" t="s">
        <v>530</v>
      </c>
      <c r="I169" s="2" t="s">
        <v>31</v>
      </c>
      <c r="J169" s="82" t="s">
        <v>28</v>
      </c>
      <c r="K169" s="5"/>
      <c r="L169" s="7">
        <v>34109</v>
      </c>
      <c r="M169" s="8" t="s">
        <v>16</v>
      </c>
      <c r="N169" s="43">
        <v>2529</v>
      </c>
      <c r="O169" s="43">
        <v>3000</v>
      </c>
      <c r="P169" s="48">
        <f t="shared" si="40"/>
        <v>84.3</v>
      </c>
      <c r="Q169" s="48">
        <f t="shared" si="41"/>
        <v>50.58</v>
      </c>
      <c r="R169" s="43">
        <v>2019</v>
      </c>
      <c r="S169" s="40" t="s">
        <v>17</v>
      </c>
      <c r="T169" s="43">
        <v>111</v>
      </c>
      <c r="U169" s="43">
        <v>150</v>
      </c>
      <c r="V169" s="43">
        <v>2019</v>
      </c>
      <c r="W169" s="43" t="s">
        <v>18</v>
      </c>
      <c r="X169" s="48">
        <f t="shared" si="42"/>
        <v>74</v>
      </c>
      <c r="Y169" s="49">
        <f t="shared" si="43"/>
        <v>29.6</v>
      </c>
      <c r="Z169" s="83"/>
      <c r="AA169" s="52">
        <f t="shared" si="44"/>
        <v>80.18</v>
      </c>
    </row>
    <row r="170" spans="2:27" s="79" customFormat="1" ht="30.75" customHeight="1">
      <c r="B170" s="5">
        <v>7</v>
      </c>
      <c r="C170" s="5">
        <v>7103</v>
      </c>
      <c r="D170" s="2" t="s">
        <v>415</v>
      </c>
      <c r="E170" s="2" t="s">
        <v>416</v>
      </c>
      <c r="F170" s="6" t="s">
        <v>517</v>
      </c>
      <c r="G170" s="2" t="s">
        <v>417</v>
      </c>
      <c r="H170" s="2" t="s">
        <v>73</v>
      </c>
      <c r="I170" s="2" t="s">
        <v>64</v>
      </c>
      <c r="J170" s="82" t="s">
        <v>28</v>
      </c>
      <c r="K170" s="5"/>
      <c r="L170" s="23">
        <v>33872</v>
      </c>
      <c r="M170" s="8" t="s">
        <v>16</v>
      </c>
      <c r="N170" s="43">
        <v>2499</v>
      </c>
      <c r="O170" s="43">
        <v>3000</v>
      </c>
      <c r="P170" s="48">
        <f t="shared" si="40"/>
        <v>83.3</v>
      </c>
      <c r="Q170" s="48">
        <f t="shared" si="41"/>
        <v>49.98</v>
      </c>
      <c r="R170" s="43">
        <v>2019</v>
      </c>
      <c r="S170" s="40" t="s">
        <v>17</v>
      </c>
      <c r="T170" s="43">
        <v>113</v>
      </c>
      <c r="U170" s="44">
        <v>150</v>
      </c>
      <c r="V170" s="43">
        <v>2019</v>
      </c>
      <c r="W170" s="43" t="s">
        <v>18</v>
      </c>
      <c r="X170" s="48">
        <f t="shared" si="42"/>
        <v>75.33333333333333</v>
      </c>
      <c r="Y170" s="49">
        <f t="shared" si="43"/>
        <v>30.13333333333333</v>
      </c>
      <c r="Z170" s="83"/>
      <c r="AA170" s="52">
        <f t="shared" si="44"/>
        <v>80.11333333333333</v>
      </c>
    </row>
    <row r="171" spans="2:27" s="79" customFormat="1" ht="30.75" customHeight="1">
      <c r="B171" s="5">
        <v>8</v>
      </c>
      <c r="C171" s="5">
        <v>7598</v>
      </c>
      <c r="D171" s="2" t="s">
        <v>425</v>
      </c>
      <c r="E171" s="2" t="s">
        <v>426</v>
      </c>
      <c r="F171" s="6" t="s">
        <v>518</v>
      </c>
      <c r="G171" s="2" t="s">
        <v>427</v>
      </c>
      <c r="H171" s="2" t="s">
        <v>402</v>
      </c>
      <c r="I171" s="2" t="s">
        <v>31</v>
      </c>
      <c r="J171" s="82" t="s">
        <v>28</v>
      </c>
      <c r="K171" s="5"/>
      <c r="L171" s="7">
        <v>33709</v>
      </c>
      <c r="M171" s="8" t="s">
        <v>16</v>
      </c>
      <c r="N171" s="43">
        <v>2614</v>
      </c>
      <c r="O171" s="43">
        <v>3000</v>
      </c>
      <c r="P171" s="48">
        <f t="shared" si="40"/>
        <v>87.13333333333334</v>
      </c>
      <c r="Q171" s="48">
        <f t="shared" si="41"/>
        <v>52.28</v>
      </c>
      <c r="R171" s="43">
        <v>2019</v>
      </c>
      <c r="S171" s="40" t="s">
        <v>17</v>
      </c>
      <c r="T171" s="43">
        <v>104</v>
      </c>
      <c r="U171" s="43">
        <v>150</v>
      </c>
      <c r="V171" s="43">
        <v>2019</v>
      </c>
      <c r="W171" s="43" t="s">
        <v>18</v>
      </c>
      <c r="X171" s="48">
        <f t="shared" si="42"/>
        <v>69.33333333333333</v>
      </c>
      <c r="Y171" s="49">
        <f t="shared" si="43"/>
        <v>27.73333333333333</v>
      </c>
      <c r="Z171" s="83"/>
      <c r="AA171" s="52">
        <f t="shared" si="44"/>
        <v>80.01333333333334</v>
      </c>
    </row>
    <row r="172" spans="2:27" ht="15">
      <c r="B172" s="114" t="s">
        <v>785</v>
      </c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</row>
    <row r="173" spans="2:27" s="79" customFormat="1" ht="20.25" customHeight="1">
      <c r="B173" s="85">
        <v>1</v>
      </c>
      <c r="C173" s="38">
        <v>2614</v>
      </c>
      <c r="D173" s="87" t="s">
        <v>698</v>
      </c>
      <c r="E173" s="87" t="s">
        <v>696</v>
      </c>
      <c r="F173" s="75" t="s">
        <v>697</v>
      </c>
      <c r="G173" s="88" t="s">
        <v>699</v>
      </c>
      <c r="H173" s="87" t="s">
        <v>700</v>
      </c>
      <c r="I173" s="87" t="s">
        <v>144</v>
      </c>
      <c r="J173" s="89" t="s">
        <v>28</v>
      </c>
      <c r="K173" s="90"/>
      <c r="L173" s="91">
        <v>33786</v>
      </c>
      <c r="M173" s="85" t="s">
        <v>640</v>
      </c>
      <c r="N173" s="42">
        <v>2604</v>
      </c>
      <c r="O173" s="42">
        <v>3000</v>
      </c>
      <c r="P173" s="48">
        <f>N173*100/O173</f>
        <v>86.8</v>
      </c>
      <c r="Q173" s="48">
        <f>P173*60/100</f>
        <v>52.08</v>
      </c>
      <c r="R173" s="42">
        <v>2019</v>
      </c>
      <c r="S173" s="42" t="s">
        <v>701</v>
      </c>
      <c r="T173" s="42">
        <v>113</v>
      </c>
      <c r="U173" s="42">
        <v>150</v>
      </c>
      <c r="V173" s="48">
        <v>2019</v>
      </c>
      <c r="W173" s="43" t="s">
        <v>18</v>
      </c>
      <c r="X173" s="48">
        <f>T173*100/U173</f>
        <v>75.33333333333333</v>
      </c>
      <c r="Y173" s="49">
        <f>X173*40/100</f>
        <v>30.13333333333333</v>
      </c>
      <c r="Z173" s="83"/>
      <c r="AA173" s="52">
        <f>Q173+Y173+Z173</f>
        <v>82.21333333333332</v>
      </c>
    </row>
    <row r="174" spans="2:27" s="79" customFormat="1" ht="20.25" customHeight="1">
      <c r="B174" s="5">
        <v>2</v>
      </c>
      <c r="C174" s="5">
        <v>5776</v>
      </c>
      <c r="D174" s="2" t="s">
        <v>376</v>
      </c>
      <c r="E174" s="2" t="s">
        <v>377</v>
      </c>
      <c r="F174" s="6" t="s">
        <v>517</v>
      </c>
      <c r="G174" s="13" t="s">
        <v>378</v>
      </c>
      <c r="H174" s="13" t="s">
        <v>379</v>
      </c>
      <c r="I174" s="2" t="s">
        <v>144</v>
      </c>
      <c r="J174" s="82" t="s">
        <v>28</v>
      </c>
      <c r="K174" s="5"/>
      <c r="L174" s="7">
        <v>31978</v>
      </c>
      <c r="M174" s="8" t="s">
        <v>640</v>
      </c>
      <c r="N174" s="43">
        <v>2505</v>
      </c>
      <c r="O174" s="43">
        <v>3000</v>
      </c>
      <c r="P174" s="48">
        <f>N174*100/O174</f>
        <v>83.5</v>
      </c>
      <c r="Q174" s="48">
        <f>P174*60/100</f>
        <v>50.1</v>
      </c>
      <c r="R174" s="43">
        <v>2019</v>
      </c>
      <c r="S174" s="40" t="s">
        <v>17</v>
      </c>
      <c r="T174" s="43">
        <v>107</v>
      </c>
      <c r="U174" s="43">
        <v>150</v>
      </c>
      <c r="V174" s="43">
        <v>2019</v>
      </c>
      <c r="W174" s="43" t="s">
        <v>18</v>
      </c>
      <c r="X174" s="48">
        <f>T174*100/U174</f>
        <v>71.33333333333333</v>
      </c>
      <c r="Y174" s="49">
        <f>X174*40/100</f>
        <v>28.53333333333333</v>
      </c>
      <c r="Z174" s="83"/>
      <c r="AA174" s="52">
        <f>Q174+Y174+Z174</f>
        <v>78.63333333333333</v>
      </c>
    </row>
    <row r="175" spans="2:27" s="79" customFormat="1" ht="20.25" customHeight="1">
      <c r="B175" s="85">
        <v>3</v>
      </c>
      <c r="C175" s="5">
        <v>7022</v>
      </c>
      <c r="D175" s="2" t="s">
        <v>681</v>
      </c>
      <c r="E175" s="2" t="s">
        <v>410</v>
      </c>
      <c r="F175" s="6" t="s">
        <v>517</v>
      </c>
      <c r="G175" s="13" t="s">
        <v>411</v>
      </c>
      <c r="H175" s="2" t="s">
        <v>63</v>
      </c>
      <c r="I175" s="2" t="s">
        <v>64</v>
      </c>
      <c r="J175" s="82" t="s">
        <v>28</v>
      </c>
      <c r="K175" s="25"/>
      <c r="L175" s="7">
        <v>33359</v>
      </c>
      <c r="M175" s="8" t="s">
        <v>640</v>
      </c>
      <c r="N175" s="43">
        <v>2559</v>
      </c>
      <c r="O175" s="43">
        <v>3000</v>
      </c>
      <c r="P175" s="48">
        <f>N175*100/O175</f>
        <v>85.3</v>
      </c>
      <c r="Q175" s="48">
        <f>P175*60/100</f>
        <v>51.18</v>
      </c>
      <c r="R175" s="43">
        <v>2019</v>
      </c>
      <c r="S175" s="41" t="s">
        <v>17</v>
      </c>
      <c r="T175" s="43">
        <v>100</v>
      </c>
      <c r="U175" s="43">
        <v>150</v>
      </c>
      <c r="V175" s="43">
        <v>2019</v>
      </c>
      <c r="W175" s="43" t="s">
        <v>18</v>
      </c>
      <c r="X175" s="48">
        <f>T175*100/U175</f>
        <v>66.66666666666667</v>
      </c>
      <c r="Y175" s="49">
        <f>X175*40/100</f>
        <v>26.66666666666667</v>
      </c>
      <c r="Z175" s="83"/>
      <c r="AA175" s="52">
        <f>Q175+Y175+Z175</f>
        <v>77.84666666666666</v>
      </c>
    </row>
    <row r="176" spans="2:27" s="79" customFormat="1" ht="20.25" customHeight="1">
      <c r="B176" s="5">
        <v>4</v>
      </c>
      <c r="C176" s="5">
        <v>19909</v>
      </c>
      <c r="D176" s="2" t="s">
        <v>243</v>
      </c>
      <c r="E176" s="2" t="s">
        <v>255</v>
      </c>
      <c r="F176" s="6" t="s">
        <v>517</v>
      </c>
      <c r="G176" s="13" t="s">
        <v>421</v>
      </c>
      <c r="H176" s="13" t="s">
        <v>544</v>
      </c>
      <c r="I176" s="2" t="s">
        <v>64</v>
      </c>
      <c r="J176" s="82" t="s">
        <v>28</v>
      </c>
      <c r="K176" s="25" t="s">
        <v>160</v>
      </c>
      <c r="L176" s="7">
        <v>33715</v>
      </c>
      <c r="M176" s="8" t="s">
        <v>640</v>
      </c>
      <c r="N176" s="43">
        <v>2555</v>
      </c>
      <c r="O176" s="43">
        <v>3000</v>
      </c>
      <c r="P176" s="48">
        <f>N176*100/O176</f>
        <v>85.16666666666667</v>
      </c>
      <c r="Q176" s="48">
        <f>P176*60/100</f>
        <v>51.1</v>
      </c>
      <c r="R176" s="43">
        <v>2019</v>
      </c>
      <c r="S176" s="40" t="s">
        <v>17</v>
      </c>
      <c r="T176" s="43">
        <v>92</v>
      </c>
      <c r="U176" s="43">
        <v>150</v>
      </c>
      <c r="V176" s="43">
        <v>2013</v>
      </c>
      <c r="W176" s="43" t="s">
        <v>51</v>
      </c>
      <c r="X176" s="48">
        <f>T176*100/U176</f>
        <v>61.333333333333336</v>
      </c>
      <c r="Y176" s="49">
        <f>X176*40/100</f>
        <v>24.533333333333335</v>
      </c>
      <c r="Z176" s="83"/>
      <c r="AA176" s="52">
        <f>Q176+Y176+Z176</f>
        <v>75.63333333333334</v>
      </c>
    </row>
    <row r="177" spans="2:27" ht="15">
      <c r="B177" s="114" t="s">
        <v>786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</row>
    <row r="178" spans="2:27" s="79" customFormat="1" ht="28.5" customHeight="1">
      <c r="B178" s="5">
        <v>1</v>
      </c>
      <c r="C178" s="5">
        <v>475</v>
      </c>
      <c r="D178" s="2" t="s">
        <v>97</v>
      </c>
      <c r="E178" s="2" t="s">
        <v>694</v>
      </c>
      <c r="F178" s="6" t="s">
        <v>517</v>
      </c>
      <c r="G178" s="2" t="s">
        <v>98</v>
      </c>
      <c r="H178" s="2" t="s">
        <v>23</v>
      </c>
      <c r="I178" s="2" t="s">
        <v>23</v>
      </c>
      <c r="J178" s="82" t="s">
        <v>28</v>
      </c>
      <c r="K178" s="5"/>
      <c r="L178" s="7">
        <v>34191</v>
      </c>
      <c r="M178" s="8" t="s">
        <v>127</v>
      </c>
      <c r="N178" s="43">
        <v>2590</v>
      </c>
      <c r="O178" s="43">
        <v>3000</v>
      </c>
      <c r="P178" s="48">
        <f>N178*100/O178</f>
        <v>86.33333333333333</v>
      </c>
      <c r="Q178" s="48">
        <f>P178*60/100</f>
        <v>51.8</v>
      </c>
      <c r="R178" s="43">
        <v>2019</v>
      </c>
      <c r="S178" s="40" t="s">
        <v>17</v>
      </c>
      <c r="T178" s="43">
        <v>97</v>
      </c>
      <c r="U178" s="44">
        <v>150</v>
      </c>
      <c r="V178" s="43">
        <v>2019</v>
      </c>
      <c r="W178" s="43" t="s">
        <v>18</v>
      </c>
      <c r="X178" s="48">
        <f>T178*100/U178</f>
        <v>64.66666666666667</v>
      </c>
      <c r="Y178" s="49">
        <f>X178*40/100</f>
        <v>25.86666666666667</v>
      </c>
      <c r="Z178" s="83"/>
      <c r="AA178" s="52">
        <f>Q178+Y178+Z178</f>
        <v>77.66666666666667</v>
      </c>
    </row>
    <row r="179" spans="2:27" s="79" customFormat="1" ht="28.5" customHeight="1">
      <c r="B179" s="5">
        <v>2</v>
      </c>
      <c r="C179" s="5">
        <v>181</v>
      </c>
      <c r="D179" s="2" t="s">
        <v>37</v>
      </c>
      <c r="E179" s="2" t="s">
        <v>38</v>
      </c>
      <c r="F179" s="6" t="s">
        <v>517</v>
      </c>
      <c r="G179" s="13" t="s">
        <v>39</v>
      </c>
      <c r="H179" s="2" t="s">
        <v>13</v>
      </c>
      <c r="I179" s="2" t="s">
        <v>13</v>
      </c>
      <c r="J179" s="82" t="s">
        <v>28</v>
      </c>
      <c r="K179" s="5"/>
      <c r="L179" s="7">
        <v>33049</v>
      </c>
      <c r="M179" s="8" t="s">
        <v>127</v>
      </c>
      <c r="N179" s="43">
        <v>2609</v>
      </c>
      <c r="O179" s="43">
        <v>3000</v>
      </c>
      <c r="P179" s="48">
        <f>N179*100/O179</f>
        <v>86.96666666666667</v>
      </c>
      <c r="Q179" s="48">
        <f>P179*60/100</f>
        <v>52.18</v>
      </c>
      <c r="R179" s="43">
        <v>2019</v>
      </c>
      <c r="S179" s="40" t="s">
        <v>17</v>
      </c>
      <c r="T179" s="43">
        <v>94</v>
      </c>
      <c r="U179" s="44">
        <v>150</v>
      </c>
      <c r="V179" s="43">
        <v>2018</v>
      </c>
      <c r="W179" s="43" t="s">
        <v>18</v>
      </c>
      <c r="X179" s="48">
        <f>T179*100/U179</f>
        <v>62.666666666666664</v>
      </c>
      <c r="Y179" s="49">
        <f>X179*40/100</f>
        <v>25.066666666666666</v>
      </c>
      <c r="Z179" s="83"/>
      <c r="AA179" s="52">
        <f>Q179+Y179+Z179</f>
        <v>77.24666666666667</v>
      </c>
    </row>
    <row r="180" spans="2:27" s="79" customFormat="1" ht="28.5" customHeight="1">
      <c r="B180" s="5">
        <v>3</v>
      </c>
      <c r="C180" s="5">
        <v>8877</v>
      </c>
      <c r="D180" s="2" t="s">
        <v>466</v>
      </c>
      <c r="E180" s="2" t="s">
        <v>467</v>
      </c>
      <c r="F180" s="6" t="s">
        <v>518</v>
      </c>
      <c r="G180" s="2" t="s">
        <v>585</v>
      </c>
      <c r="H180" s="2" t="s">
        <v>468</v>
      </c>
      <c r="I180" s="2" t="s">
        <v>216</v>
      </c>
      <c r="J180" s="82" t="s">
        <v>28</v>
      </c>
      <c r="K180" s="5"/>
      <c r="L180" s="7">
        <v>31537</v>
      </c>
      <c r="M180" s="8" t="s">
        <v>127</v>
      </c>
      <c r="N180" s="43">
        <v>2627</v>
      </c>
      <c r="O180" s="43">
        <v>3000</v>
      </c>
      <c r="P180" s="48">
        <f>N180*100/O180</f>
        <v>87.56666666666666</v>
      </c>
      <c r="Q180" s="48">
        <f>P180*60/100</f>
        <v>52.54</v>
      </c>
      <c r="R180" s="43">
        <v>2019</v>
      </c>
      <c r="S180" s="40" t="s">
        <v>17</v>
      </c>
      <c r="T180" s="43">
        <v>87</v>
      </c>
      <c r="U180" s="43">
        <v>150</v>
      </c>
      <c r="V180" s="43">
        <v>2019</v>
      </c>
      <c r="W180" s="43" t="s">
        <v>51</v>
      </c>
      <c r="X180" s="48">
        <f>T180*100/U180</f>
        <v>58</v>
      </c>
      <c r="Y180" s="49">
        <f>X180*40/100</f>
        <v>23.2</v>
      </c>
      <c r="Z180" s="83"/>
      <c r="AA180" s="52">
        <f>Q180+Y180+Z180</f>
        <v>75.74</v>
      </c>
    </row>
    <row r="181" spans="2:27" ht="15">
      <c r="B181" s="114" t="s">
        <v>787</v>
      </c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</row>
    <row r="182" spans="2:27" s="79" customFormat="1" ht="23.25" customHeight="1">
      <c r="B182" s="5">
        <v>1</v>
      </c>
      <c r="C182" s="5">
        <v>8499</v>
      </c>
      <c r="D182" s="2" t="s">
        <v>460</v>
      </c>
      <c r="E182" s="2" t="s">
        <v>461</v>
      </c>
      <c r="F182" s="6" t="s">
        <v>517</v>
      </c>
      <c r="G182" s="2" t="s">
        <v>462</v>
      </c>
      <c r="H182" s="2" t="s">
        <v>305</v>
      </c>
      <c r="I182" s="2" t="s">
        <v>69</v>
      </c>
      <c r="J182" s="82" t="s">
        <v>28</v>
      </c>
      <c r="K182" s="5"/>
      <c r="L182" s="7">
        <v>33424</v>
      </c>
      <c r="M182" s="8" t="s">
        <v>50</v>
      </c>
      <c r="N182" s="43">
        <v>2718</v>
      </c>
      <c r="O182" s="43">
        <v>3000</v>
      </c>
      <c r="P182" s="48">
        <f>N182*100/O182</f>
        <v>90.6</v>
      </c>
      <c r="Q182" s="48">
        <f>P182*60/100</f>
        <v>54.36</v>
      </c>
      <c r="R182" s="43">
        <v>2019</v>
      </c>
      <c r="S182" s="40" t="s">
        <v>17</v>
      </c>
      <c r="T182" s="43">
        <v>104</v>
      </c>
      <c r="U182" s="43">
        <v>150</v>
      </c>
      <c r="V182" s="43">
        <v>2019</v>
      </c>
      <c r="W182" s="43" t="s">
        <v>18</v>
      </c>
      <c r="X182" s="48">
        <f>T182*100/U182</f>
        <v>69.33333333333333</v>
      </c>
      <c r="Y182" s="49">
        <f>X182*40/100</f>
        <v>27.73333333333333</v>
      </c>
      <c r="Z182" s="83"/>
      <c r="AA182" s="52">
        <f>Q182+Y182+Z182</f>
        <v>82.09333333333333</v>
      </c>
    </row>
    <row r="183" spans="2:27" s="79" customFormat="1" ht="23.25" customHeight="1">
      <c r="B183" s="5">
        <v>2</v>
      </c>
      <c r="C183" s="5">
        <v>9753</v>
      </c>
      <c r="D183" s="2" t="s">
        <v>484</v>
      </c>
      <c r="E183" s="2" t="s">
        <v>485</v>
      </c>
      <c r="F183" s="6" t="s">
        <v>518</v>
      </c>
      <c r="G183" s="13" t="s">
        <v>486</v>
      </c>
      <c r="H183" s="13" t="s">
        <v>487</v>
      </c>
      <c r="I183" s="2" t="s">
        <v>105</v>
      </c>
      <c r="J183" s="82" t="s">
        <v>28</v>
      </c>
      <c r="K183" s="5"/>
      <c r="L183" s="7">
        <v>34768</v>
      </c>
      <c r="M183" s="8" t="s">
        <v>50</v>
      </c>
      <c r="N183" s="43">
        <v>2644</v>
      </c>
      <c r="O183" s="43">
        <v>3000</v>
      </c>
      <c r="P183" s="48">
        <f>N183*100/O183</f>
        <v>88.13333333333334</v>
      </c>
      <c r="Q183" s="48">
        <f>P183*60/100</f>
        <v>52.88</v>
      </c>
      <c r="R183" s="43">
        <v>2019</v>
      </c>
      <c r="S183" s="40" t="s">
        <v>17</v>
      </c>
      <c r="T183" s="43">
        <v>106</v>
      </c>
      <c r="U183" s="43">
        <v>150</v>
      </c>
      <c r="V183" s="43">
        <v>2019</v>
      </c>
      <c r="W183" s="43" t="s">
        <v>18</v>
      </c>
      <c r="X183" s="48">
        <f>T183*100/U183</f>
        <v>70.66666666666667</v>
      </c>
      <c r="Y183" s="49">
        <f>X183*40/100</f>
        <v>28.26666666666667</v>
      </c>
      <c r="Z183" s="83"/>
      <c r="AA183" s="52">
        <f>Q183+Y183+Z183</f>
        <v>81.14666666666668</v>
      </c>
    </row>
    <row r="184" spans="2:27" s="79" customFormat="1" ht="30.75" customHeight="1">
      <c r="B184" s="5">
        <v>3</v>
      </c>
      <c r="C184" s="5">
        <v>1541</v>
      </c>
      <c r="D184" s="2" t="s">
        <v>135</v>
      </c>
      <c r="E184" s="2" t="s">
        <v>191</v>
      </c>
      <c r="F184" s="6" t="s">
        <v>517</v>
      </c>
      <c r="G184" s="13" t="s">
        <v>192</v>
      </c>
      <c r="H184" s="13" t="s">
        <v>193</v>
      </c>
      <c r="I184" s="2" t="s">
        <v>117</v>
      </c>
      <c r="J184" s="82" t="s">
        <v>28</v>
      </c>
      <c r="K184" s="5" t="s">
        <v>194</v>
      </c>
      <c r="L184" s="23">
        <v>32513</v>
      </c>
      <c r="M184" s="8" t="s">
        <v>50</v>
      </c>
      <c r="N184" s="43">
        <v>2555</v>
      </c>
      <c r="O184" s="43">
        <v>3000</v>
      </c>
      <c r="P184" s="48">
        <f>N184*100/O184</f>
        <v>85.16666666666667</v>
      </c>
      <c r="Q184" s="48">
        <f>P184*60/100</f>
        <v>51.1</v>
      </c>
      <c r="R184" s="43">
        <v>2019</v>
      </c>
      <c r="S184" s="40" t="s">
        <v>17</v>
      </c>
      <c r="T184" s="43">
        <v>76</v>
      </c>
      <c r="U184" s="44">
        <v>150</v>
      </c>
      <c r="V184" s="43">
        <v>2019</v>
      </c>
      <c r="W184" s="43" t="s">
        <v>18</v>
      </c>
      <c r="X184" s="48">
        <f>T184*100/U184</f>
        <v>50.666666666666664</v>
      </c>
      <c r="Y184" s="49">
        <f>X184*40/100</f>
        <v>20.266666666666666</v>
      </c>
      <c r="Z184" s="83"/>
      <c r="AA184" s="52">
        <f>Q184+Y184+Z184</f>
        <v>71.36666666666667</v>
      </c>
    </row>
    <row r="185" spans="2:27" ht="15">
      <c r="B185" s="114" t="s">
        <v>788</v>
      </c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</row>
    <row r="186" spans="2:27" s="79" customFormat="1" ht="32.25" customHeight="1">
      <c r="B186" s="5">
        <v>1</v>
      </c>
      <c r="C186" s="5">
        <v>1708</v>
      </c>
      <c r="D186" s="2" t="s">
        <v>209</v>
      </c>
      <c r="E186" s="2" t="s">
        <v>210</v>
      </c>
      <c r="F186" s="6" t="s">
        <v>517</v>
      </c>
      <c r="G186" s="13" t="s">
        <v>632</v>
      </c>
      <c r="H186" s="13" t="s">
        <v>211</v>
      </c>
      <c r="I186" s="2" t="s">
        <v>23</v>
      </c>
      <c r="J186" s="82" t="s">
        <v>28</v>
      </c>
      <c r="K186" s="5"/>
      <c r="L186" s="21">
        <v>34884</v>
      </c>
      <c r="M186" s="8" t="s">
        <v>687</v>
      </c>
      <c r="N186" s="43">
        <v>2647</v>
      </c>
      <c r="O186" s="43">
        <v>3000</v>
      </c>
      <c r="P186" s="48">
        <f aca="true" t="shared" si="45" ref="P186:P197">N186*100/O186</f>
        <v>88.23333333333333</v>
      </c>
      <c r="Q186" s="48">
        <f aca="true" t="shared" si="46" ref="Q186:Q197">P186*60/100</f>
        <v>52.94</v>
      </c>
      <c r="R186" s="43">
        <v>2019</v>
      </c>
      <c r="S186" s="40" t="s">
        <v>17</v>
      </c>
      <c r="T186" s="43">
        <v>115</v>
      </c>
      <c r="U186" s="43">
        <v>150</v>
      </c>
      <c r="V186" s="43">
        <v>2019</v>
      </c>
      <c r="W186" s="43" t="s">
        <v>18</v>
      </c>
      <c r="X186" s="48">
        <f aca="true" t="shared" si="47" ref="X186:X197">T186*100/U186</f>
        <v>76.66666666666667</v>
      </c>
      <c r="Y186" s="49">
        <f aca="true" t="shared" si="48" ref="Y186:Y197">X186*40/100</f>
        <v>30.66666666666667</v>
      </c>
      <c r="Z186" s="83"/>
      <c r="AA186" s="52">
        <f aca="true" t="shared" si="49" ref="AA186:AA197">Q186+Y186+Z186</f>
        <v>83.60666666666667</v>
      </c>
    </row>
    <row r="187" spans="2:27" s="79" customFormat="1" ht="32.25" customHeight="1">
      <c r="B187" s="5">
        <v>2</v>
      </c>
      <c r="C187" s="5">
        <v>115</v>
      </c>
      <c r="D187" s="2" t="s">
        <v>564</v>
      </c>
      <c r="E187" s="2" t="s">
        <v>33</v>
      </c>
      <c r="F187" s="6" t="s">
        <v>517</v>
      </c>
      <c r="G187" s="2" t="s">
        <v>605</v>
      </c>
      <c r="H187" s="2" t="s">
        <v>23</v>
      </c>
      <c r="I187" s="2" t="s">
        <v>23</v>
      </c>
      <c r="J187" s="82" t="s">
        <v>28</v>
      </c>
      <c r="K187" s="5"/>
      <c r="L187" s="7">
        <v>32859</v>
      </c>
      <c r="M187" s="8" t="s">
        <v>687</v>
      </c>
      <c r="N187" s="43">
        <v>2592</v>
      </c>
      <c r="O187" s="43">
        <v>3000</v>
      </c>
      <c r="P187" s="48">
        <f t="shared" si="45"/>
        <v>86.4</v>
      </c>
      <c r="Q187" s="48">
        <f t="shared" si="46"/>
        <v>51.84</v>
      </c>
      <c r="R187" s="43">
        <v>2019</v>
      </c>
      <c r="S187" s="40" t="s">
        <v>17</v>
      </c>
      <c r="T187" s="43">
        <v>111</v>
      </c>
      <c r="U187" s="43">
        <v>150</v>
      </c>
      <c r="V187" s="43">
        <v>2019</v>
      </c>
      <c r="W187" s="43" t="s">
        <v>18</v>
      </c>
      <c r="X187" s="48">
        <f t="shared" si="47"/>
        <v>74</v>
      </c>
      <c r="Y187" s="49">
        <f t="shared" si="48"/>
        <v>29.6</v>
      </c>
      <c r="Z187" s="83"/>
      <c r="AA187" s="52">
        <f t="shared" si="49"/>
        <v>81.44</v>
      </c>
    </row>
    <row r="188" spans="2:27" s="79" customFormat="1" ht="32.25" customHeight="1">
      <c r="B188" s="5">
        <v>3</v>
      </c>
      <c r="C188" s="5">
        <v>5662</v>
      </c>
      <c r="D188" s="14" t="s">
        <v>363</v>
      </c>
      <c r="E188" s="2" t="s">
        <v>364</v>
      </c>
      <c r="F188" s="6" t="s">
        <v>517</v>
      </c>
      <c r="G188" s="2" t="s">
        <v>365</v>
      </c>
      <c r="H188" s="2" t="s">
        <v>168</v>
      </c>
      <c r="I188" s="2" t="s">
        <v>168</v>
      </c>
      <c r="J188" s="82" t="s">
        <v>28</v>
      </c>
      <c r="K188" s="5"/>
      <c r="L188" s="23">
        <v>33373</v>
      </c>
      <c r="M188" s="8" t="s">
        <v>687</v>
      </c>
      <c r="N188" s="43">
        <v>2524</v>
      </c>
      <c r="O188" s="43">
        <v>3000</v>
      </c>
      <c r="P188" s="48">
        <f t="shared" si="45"/>
        <v>84.13333333333334</v>
      </c>
      <c r="Q188" s="48">
        <f t="shared" si="46"/>
        <v>50.48</v>
      </c>
      <c r="R188" s="43">
        <v>2019</v>
      </c>
      <c r="S188" s="40" t="s">
        <v>17</v>
      </c>
      <c r="T188" s="43">
        <v>116</v>
      </c>
      <c r="U188" s="44">
        <v>150</v>
      </c>
      <c r="V188" s="43">
        <v>2019</v>
      </c>
      <c r="W188" s="43" t="s">
        <v>18</v>
      </c>
      <c r="X188" s="48">
        <f t="shared" si="47"/>
        <v>77.33333333333333</v>
      </c>
      <c r="Y188" s="49">
        <f t="shared" si="48"/>
        <v>30.93333333333333</v>
      </c>
      <c r="Z188" s="83"/>
      <c r="AA188" s="52">
        <f t="shared" si="49"/>
        <v>81.41333333333333</v>
      </c>
    </row>
    <row r="189" spans="2:27" s="79" customFormat="1" ht="32.25" customHeight="1">
      <c r="B189" s="5">
        <v>4</v>
      </c>
      <c r="C189" s="5">
        <v>531</v>
      </c>
      <c r="D189" s="14" t="s">
        <v>111</v>
      </c>
      <c r="E189" s="2" t="s">
        <v>112</v>
      </c>
      <c r="F189" s="6" t="s">
        <v>518</v>
      </c>
      <c r="G189" s="13" t="s">
        <v>607</v>
      </c>
      <c r="H189" s="13" t="s">
        <v>113</v>
      </c>
      <c r="I189" s="2" t="s">
        <v>23</v>
      </c>
      <c r="J189" s="82" t="s">
        <v>28</v>
      </c>
      <c r="K189" s="5"/>
      <c r="L189" s="7">
        <v>33876</v>
      </c>
      <c r="M189" s="8" t="s">
        <v>687</v>
      </c>
      <c r="N189" s="43">
        <v>2669</v>
      </c>
      <c r="O189" s="43">
        <v>3000</v>
      </c>
      <c r="P189" s="48">
        <f t="shared" si="45"/>
        <v>88.96666666666667</v>
      </c>
      <c r="Q189" s="48">
        <f t="shared" si="46"/>
        <v>53.38</v>
      </c>
      <c r="R189" s="43">
        <v>2019</v>
      </c>
      <c r="S189" s="40" t="s">
        <v>17</v>
      </c>
      <c r="T189" s="43">
        <v>103</v>
      </c>
      <c r="U189" s="43">
        <v>150</v>
      </c>
      <c r="V189" s="43">
        <v>2019</v>
      </c>
      <c r="W189" s="43" t="s">
        <v>18</v>
      </c>
      <c r="X189" s="48">
        <f t="shared" si="47"/>
        <v>68.66666666666667</v>
      </c>
      <c r="Y189" s="49">
        <f t="shared" si="48"/>
        <v>27.46666666666667</v>
      </c>
      <c r="Z189" s="83"/>
      <c r="AA189" s="52">
        <f t="shared" si="49"/>
        <v>80.84666666666666</v>
      </c>
    </row>
    <row r="190" spans="2:27" s="79" customFormat="1" ht="32.25" customHeight="1">
      <c r="B190" s="5">
        <v>5</v>
      </c>
      <c r="C190" s="5">
        <v>12138</v>
      </c>
      <c r="D190" s="14" t="s">
        <v>511</v>
      </c>
      <c r="E190" s="2" t="s">
        <v>512</v>
      </c>
      <c r="F190" s="6" t="s">
        <v>518</v>
      </c>
      <c r="G190" s="13" t="s">
        <v>513</v>
      </c>
      <c r="H190" s="13" t="s">
        <v>514</v>
      </c>
      <c r="I190" s="2" t="s">
        <v>137</v>
      </c>
      <c r="J190" s="82" t="s">
        <v>28</v>
      </c>
      <c r="K190" s="5"/>
      <c r="L190" s="7">
        <v>33636</v>
      </c>
      <c r="M190" s="8" t="s">
        <v>687</v>
      </c>
      <c r="N190" s="43">
        <v>2686</v>
      </c>
      <c r="O190" s="43">
        <v>3000</v>
      </c>
      <c r="P190" s="48">
        <f t="shared" si="45"/>
        <v>89.53333333333333</v>
      </c>
      <c r="Q190" s="48">
        <f t="shared" si="46"/>
        <v>53.72</v>
      </c>
      <c r="R190" s="43">
        <v>2019</v>
      </c>
      <c r="S190" s="40" t="s">
        <v>17</v>
      </c>
      <c r="T190" s="43">
        <v>99</v>
      </c>
      <c r="U190" s="43">
        <v>150</v>
      </c>
      <c r="V190" s="43">
        <v>2019</v>
      </c>
      <c r="W190" s="43" t="s">
        <v>18</v>
      </c>
      <c r="X190" s="48">
        <f t="shared" si="47"/>
        <v>66</v>
      </c>
      <c r="Y190" s="49">
        <f t="shared" si="48"/>
        <v>26.4</v>
      </c>
      <c r="Z190" s="83"/>
      <c r="AA190" s="52">
        <f t="shared" si="49"/>
        <v>80.12</v>
      </c>
    </row>
    <row r="191" spans="2:27" s="79" customFormat="1" ht="32.25" customHeight="1">
      <c r="B191" s="5">
        <v>6</v>
      </c>
      <c r="C191" s="5">
        <v>19870</v>
      </c>
      <c r="D191" s="14" t="s">
        <v>554</v>
      </c>
      <c r="E191" s="2" t="s">
        <v>555</v>
      </c>
      <c r="F191" s="6" t="s">
        <v>517</v>
      </c>
      <c r="G191" s="13" t="s">
        <v>556</v>
      </c>
      <c r="H191" s="13" t="s">
        <v>544</v>
      </c>
      <c r="I191" s="2" t="s">
        <v>64</v>
      </c>
      <c r="J191" s="82" t="s">
        <v>28</v>
      </c>
      <c r="K191" s="5"/>
      <c r="L191" s="7">
        <v>35112</v>
      </c>
      <c r="M191" s="8" t="s">
        <v>687</v>
      </c>
      <c r="N191" s="43">
        <v>2538</v>
      </c>
      <c r="O191" s="43">
        <v>3000</v>
      </c>
      <c r="P191" s="48">
        <f t="shared" si="45"/>
        <v>84.6</v>
      </c>
      <c r="Q191" s="48">
        <f t="shared" si="46"/>
        <v>50.76</v>
      </c>
      <c r="R191" s="43">
        <v>2019</v>
      </c>
      <c r="S191" s="40" t="s">
        <v>17</v>
      </c>
      <c r="T191" s="43">
        <v>109</v>
      </c>
      <c r="U191" s="43">
        <v>150</v>
      </c>
      <c r="V191" s="43">
        <v>2019</v>
      </c>
      <c r="W191" s="43" t="s">
        <v>18</v>
      </c>
      <c r="X191" s="48">
        <f t="shared" si="47"/>
        <v>72.66666666666667</v>
      </c>
      <c r="Y191" s="49">
        <f t="shared" si="48"/>
        <v>29.06666666666667</v>
      </c>
      <c r="Z191" s="83"/>
      <c r="AA191" s="52">
        <f t="shared" si="49"/>
        <v>79.82666666666667</v>
      </c>
    </row>
    <row r="192" spans="2:27" s="79" customFormat="1" ht="32.25" customHeight="1">
      <c r="B192" s="5">
        <v>7</v>
      </c>
      <c r="C192" s="5">
        <v>3299</v>
      </c>
      <c r="D192" s="14" t="s">
        <v>272</v>
      </c>
      <c r="E192" s="2" t="s">
        <v>273</v>
      </c>
      <c r="F192" s="6" t="s">
        <v>518</v>
      </c>
      <c r="G192" s="13" t="s">
        <v>118</v>
      </c>
      <c r="H192" s="13" t="s">
        <v>118</v>
      </c>
      <c r="I192" s="2" t="s">
        <v>13</v>
      </c>
      <c r="J192" s="82" t="s">
        <v>28</v>
      </c>
      <c r="K192" s="5"/>
      <c r="L192" s="7">
        <v>33361</v>
      </c>
      <c r="M192" s="8" t="s">
        <v>687</v>
      </c>
      <c r="N192" s="43">
        <v>2709</v>
      </c>
      <c r="O192" s="43">
        <v>3000</v>
      </c>
      <c r="P192" s="48">
        <f t="shared" si="45"/>
        <v>90.3</v>
      </c>
      <c r="Q192" s="48">
        <f t="shared" si="46"/>
        <v>54.18</v>
      </c>
      <c r="R192" s="43">
        <v>2019</v>
      </c>
      <c r="S192" s="40" t="s">
        <v>17</v>
      </c>
      <c r="T192" s="43">
        <v>95</v>
      </c>
      <c r="U192" s="44">
        <v>150</v>
      </c>
      <c r="V192" s="43">
        <v>2019</v>
      </c>
      <c r="W192" s="43" t="s">
        <v>18</v>
      </c>
      <c r="X192" s="48">
        <f t="shared" si="47"/>
        <v>63.333333333333336</v>
      </c>
      <c r="Y192" s="49">
        <f t="shared" si="48"/>
        <v>25.333333333333336</v>
      </c>
      <c r="Z192" s="83"/>
      <c r="AA192" s="52">
        <f t="shared" si="49"/>
        <v>79.51333333333334</v>
      </c>
    </row>
    <row r="193" spans="2:27" s="79" customFormat="1" ht="32.25" customHeight="1">
      <c r="B193" s="5">
        <v>8</v>
      </c>
      <c r="C193" s="5">
        <v>855</v>
      </c>
      <c r="D193" s="14" t="s">
        <v>138</v>
      </c>
      <c r="E193" s="2" t="s">
        <v>644</v>
      </c>
      <c r="F193" s="6" t="s">
        <v>626</v>
      </c>
      <c r="G193" s="13" t="s">
        <v>612</v>
      </c>
      <c r="H193" s="13" t="s">
        <v>139</v>
      </c>
      <c r="I193" s="2" t="s">
        <v>13</v>
      </c>
      <c r="J193" s="82" t="s">
        <v>28</v>
      </c>
      <c r="K193" s="5"/>
      <c r="L193" s="21">
        <v>33412</v>
      </c>
      <c r="M193" s="8" t="s">
        <v>687</v>
      </c>
      <c r="N193" s="43">
        <v>2560</v>
      </c>
      <c r="O193" s="43">
        <v>3000</v>
      </c>
      <c r="P193" s="48">
        <f t="shared" si="45"/>
        <v>85.33333333333333</v>
      </c>
      <c r="Q193" s="48">
        <f t="shared" si="46"/>
        <v>51.2</v>
      </c>
      <c r="R193" s="43">
        <v>2019</v>
      </c>
      <c r="S193" s="40" t="s">
        <v>17</v>
      </c>
      <c r="T193" s="43">
        <v>106</v>
      </c>
      <c r="U193" s="43">
        <v>150</v>
      </c>
      <c r="V193" s="43">
        <v>2019</v>
      </c>
      <c r="W193" s="43" t="s">
        <v>18</v>
      </c>
      <c r="X193" s="48">
        <f t="shared" si="47"/>
        <v>70.66666666666667</v>
      </c>
      <c r="Y193" s="49">
        <f t="shared" si="48"/>
        <v>28.26666666666667</v>
      </c>
      <c r="Z193" s="83"/>
      <c r="AA193" s="52">
        <f t="shared" si="49"/>
        <v>79.46666666666667</v>
      </c>
    </row>
    <row r="194" spans="2:27" s="79" customFormat="1" ht="32.25" customHeight="1">
      <c r="B194" s="5">
        <v>9</v>
      </c>
      <c r="C194" s="5">
        <v>76</v>
      </c>
      <c r="D194" s="14" t="s">
        <v>24</v>
      </c>
      <c r="E194" s="2" t="s">
        <v>25</v>
      </c>
      <c r="F194" s="6" t="s">
        <v>517</v>
      </c>
      <c r="G194" s="2" t="s">
        <v>26</v>
      </c>
      <c r="H194" s="13" t="s">
        <v>27</v>
      </c>
      <c r="I194" s="2" t="s">
        <v>13</v>
      </c>
      <c r="J194" s="82" t="s">
        <v>28</v>
      </c>
      <c r="K194" s="5"/>
      <c r="L194" s="7">
        <v>33109</v>
      </c>
      <c r="M194" s="8" t="s">
        <v>687</v>
      </c>
      <c r="N194" s="43">
        <v>2608</v>
      </c>
      <c r="O194" s="43">
        <v>3000</v>
      </c>
      <c r="P194" s="48">
        <f t="shared" si="45"/>
        <v>86.93333333333334</v>
      </c>
      <c r="Q194" s="48">
        <f t="shared" si="46"/>
        <v>52.16</v>
      </c>
      <c r="R194" s="43">
        <v>2019</v>
      </c>
      <c r="S194" s="40" t="s">
        <v>17</v>
      </c>
      <c r="T194" s="43">
        <v>102</v>
      </c>
      <c r="U194" s="44">
        <v>150</v>
      </c>
      <c r="V194" s="43">
        <v>2019</v>
      </c>
      <c r="W194" s="43" t="s">
        <v>18</v>
      </c>
      <c r="X194" s="48">
        <f t="shared" si="47"/>
        <v>68</v>
      </c>
      <c r="Y194" s="49">
        <f t="shared" si="48"/>
        <v>27.2</v>
      </c>
      <c r="Z194" s="83"/>
      <c r="AA194" s="52">
        <f t="shared" si="49"/>
        <v>79.36</v>
      </c>
    </row>
    <row r="195" spans="2:27" s="79" customFormat="1" ht="30.75" customHeight="1">
      <c r="B195" s="5">
        <v>10</v>
      </c>
      <c r="C195" s="5">
        <v>2984</v>
      </c>
      <c r="D195" s="2" t="s">
        <v>262</v>
      </c>
      <c r="E195" s="2" t="s">
        <v>263</v>
      </c>
      <c r="F195" s="6" t="s">
        <v>518</v>
      </c>
      <c r="G195" s="13" t="s">
        <v>663</v>
      </c>
      <c r="H195" s="13" t="s">
        <v>264</v>
      </c>
      <c r="I195" s="2" t="s">
        <v>216</v>
      </c>
      <c r="J195" s="82" t="s">
        <v>28</v>
      </c>
      <c r="K195" s="5"/>
      <c r="L195" s="21">
        <v>31399</v>
      </c>
      <c r="M195" s="8" t="s">
        <v>687</v>
      </c>
      <c r="N195" s="43">
        <v>2718</v>
      </c>
      <c r="O195" s="43">
        <v>3000</v>
      </c>
      <c r="P195" s="48">
        <f t="shared" si="45"/>
        <v>90.6</v>
      </c>
      <c r="Q195" s="48">
        <f t="shared" si="46"/>
        <v>54.36</v>
      </c>
      <c r="R195" s="43">
        <v>2019</v>
      </c>
      <c r="S195" s="40" t="s">
        <v>17</v>
      </c>
      <c r="T195" s="43">
        <v>93</v>
      </c>
      <c r="U195" s="43">
        <v>150</v>
      </c>
      <c r="V195" s="43">
        <v>2019</v>
      </c>
      <c r="W195" s="43" t="s">
        <v>18</v>
      </c>
      <c r="X195" s="48">
        <f t="shared" si="47"/>
        <v>62</v>
      </c>
      <c r="Y195" s="49">
        <f t="shared" si="48"/>
        <v>24.8</v>
      </c>
      <c r="Z195" s="83"/>
      <c r="AA195" s="52">
        <f t="shared" si="49"/>
        <v>79.16</v>
      </c>
    </row>
    <row r="196" spans="2:27" s="79" customFormat="1" ht="37.5" customHeight="1">
      <c r="B196" s="5">
        <v>11</v>
      </c>
      <c r="C196" s="5">
        <v>3042</v>
      </c>
      <c r="D196" s="2" t="s">
        <v>265</v>
      </c>
      <c r="E196" s="2" t="s">
        <v>33</v>
      </c>
      <c r="F196" s="6" t="s">
        <v>517</v>
      </c>
      <c r="G196" s="13" t="s">
        <v>266</v>
      </c>
      <c r="H196" s="13" t="s">
        <v>267</v>
      </c>
      <c r="I196" s="2" t="s">
        <v>105</v>
      </c>
      <c r="J196" s="82" t="s">
        <v>28</v>
      </c>
      <c r="K196" s="5"/>
      <c r="L196" s="7">
        <v>34196</v>
      </c>
      <c r="M196" s="8" t="s">
        <v>687</v>
      </c>
      <c r="N196" s="43">
        <v>2592</v>
      </c>
      <c r="O196" s="43">
        <v>3000</v>
      </c>
      <c r="P196" s="48">
        <f t="shared" si="45"/>
        <v>86.4</v>
      </c>
      <c r="Q196" s="48">
        <f t="shared" si="46"/>
        <v>51.84</v>
      </c>
      <c r="R196" s="43">
        <v>2019</v>
      </c>
      <c r="S196" s="40" t="s">
        <v>17</v>
      </c>
      <c r="T196" s="43">
        <v>103</v>
      </c>
      <c r="U196" s="44">
        <v>150</v>
      </c>
      <c r="V196" s="43">
        <v>2019</v>
      </c>
      <c r="W196" s="43" t="s">
        <v>51</v>
      </c>
      <c r="X196" s="48">
        <f t="shared" si="47"/>
        <v>68.66666666666667</v>
      </c>
      <c r="Y196" s="49">
        <f t="shared" si="48"/>
        <v>27.46666666666667</v>
      </c>
      <c r="Z196" s="83"/>
      <c r="AA196" s="52">
        <f t="shared" si="49"/>
        <v>79.30666666666667</v>
      </c>
    </row>
    <row r="197" spans="2:27" s="79" customFormat="1" ht="32.25" customHeight="1">
      <c r="B197" s="5">
        <v>12</v>
      </c>
      <c r="C197" s="5">
        <v>10547</v>
      </c>
      <c r="D197" s="2" t="s">
        <v>497</v>
      </c>
      <c r="E197" s="2" t="s">
        <v>409</v>
      </c>
      <c r="F197" s="6" t="s">
        <v>517</v>
      </c>
      <c r="G197" s="13" t="s">
        <v>498</v>
      </c>
      <c r="H197" s="13" t="s">
        <v>96</v>
      </c>
      <c r="I197" s="2" t="s">
        <v>96</v>
      </c>
      <c r="J197" s="82" t="s">
        <v>28</v>
      </c>
      <c r="K197" s="5" t="s">
        <v>160</v>
      </c>
      <c r="L197" s="7">
        <v>33460</v>
      </c>
      <c r="M197" s="8" t="s">
        <v>687</v>
      </c>
      <c r="N197" s="43">
        <v>2451</v>
      </c>
      <c r="O197" s="43">
        <v>3000</v>
      </c>
      <c r="P197" s="48">
        <f t="shared" si="45"/>
        <v>81.7</v>
      </c>
      <c r="Q197" s="48">
        <f t="shared" si="46"/>
        <v>49.02</v>
      </c>
      <c r="R197" s="43">
        <v>2019</v>
      </c>
      <c r="S197" s="40" t="s">
        <v>17</v>
      </c>
      <c r="T197" s="43">
        <v>92</v>
      </c>
      <c r="U197" s="43">
        <v>150</v>
      </c>
      <c r="V197" s="43">
        <v>2019</v>
      </c>
      <c r="W197" s="43" t="s">
        <v>18</v>
      </c>
      <c r="X197" s="48">
        <f t="shared" si="47"/>
        <v>61.333333333333336</v>
      </c>
      <c r="Y197" s="49">
        <f t="shared" si="48"/>
        <v>24.533333333333335</v>
      </c>
      <c r="Z197" s="83"/>
      <c r="AA197" s="52">
        <f t="shared" si="49"/>
        <v>73.55333333333334</v>
      </c>
    </row>
    <row r="198" spans="2:27" ht="32.25" customHeight="1">
      <c r="B198" s="114" t="s">
        <v>789</v>
      </c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</row>
    <row r="199" spans="2:27" s="79" customFormat="1" ht="32.25" customHeight="1">
      <c r="B199" s="5">
        <v>1</v>
      </c>
      <c r="C199" s="5">
        <v>8317</v>
      </c>
      <c r="D199" s="2" t="s">
        <v>451</v>
      </c>
      <c r="E199" s="2" t="s">
        <v>452</v>
      </c>
      <c r="F199" s="6" t="s">
        <v>518</v>
      </c>
      <c r="G199" s="13" t="s">
        <v>695</v>
      </c>
      <c r="H199" s="13" t="s">
        <v>190</v>
      </c>
      <c r="I199" s="2" t="s">
        <v>57</v>
      </c>
      <c r="J199" s="5" t="s">
        <v>143</v>
      </c>
      <c r="K199" s="5"/>
      <c r="L199" s="23">
        <v>34043</v>
      </c>
      <c r="M199" s="40" t="s">
        <v>86</v>
      </c>
      <c r="N199" s="43">
        <v>2659</v>
      </c>
      <c r="O199" s="43">
        <v>3000</v>
      </c>
      <c r="P199" s="48">
        <f>N199*100/O199</f>
        <v>88.63333333333334</v>
      </c>
      <c r="Q199" s="48">
        <f>P199*60/100</f>
        <v>53.18</v>
      </c>
      <c r="R199" s="36">
        <v>2019</v>
      </c>
      <c r="S199" s="40" t="s">
        <v>17</v>
      </c>
      <c r="T199" s="43">
        <v>118</v>
      </c>
      <c r="U199" s="44">
        <v>150</v>
      </c>
      <c r="V199" s="43">
        <v>2019</v>
      </c>
      <c r="W199" s="43" t="s">
        <v>18</v>
      </c>
      <c r="X199" s="48">
        <f>T199*100/U199</f>
        <v>78.66666666666667</v>
      </c>
      <c r="Y199" s="48">
        <f>X199*40/100</f>
        <v>31.46666666666667</v>
      </c>
      <c r="Z199" s="48"/>
      <c r="AA199" s="61">
        <f>Q199+Y199+Z199</f>
        <v>84.64666666666668</v>
      </c>
    </row>
    <row r="200" spans="2:27" ht="15">
      <c r="B200" s="114" t="s">
        <v>790</v>
      </c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</row>
    <row r="201" spans="2:27" s="79" customFormat="1" ht="33.75" customHeight="1">
      <c r="B201" s="5">
        <v>1</v>
      </c>
      <c r="C201" s="5">
        <v>2793</v>
      </c>
      <c r="D201" s="2" t="s">
        <v>253</v>
      </c>
      <c r="E201" s="2" t="s">
        <v>662</v>
      </c>
      <c r="F201" s="6" t="s">
        <v>517</v>
      </c>
      <c r="G201" s="2" t="s">
        <v>617</v>
      </c>
      <c r="H201" s="2" t="s">
        <v>254</v>
      </c>
      <c r="I201" s="2" t="s">
        <v>96</v>
      </c>
      <c r="J201" s="5" t="s">
        <v>143</v>
      </c>
      <c r="K201" s="5"/>
      <c r="L201" s="7">
        <v>33441</v>
      </c>
      <c r="M201" s="40" t="s">
        <v>16</v>
      </c>
      <c r="N201" s="43">
        <v>2628</v>
      </c>
      <c r="O201" s="43">
        <v>3000</v>
      </c>
      <c r="P201" s="48">
        <f>N201*100/O201</f>
        <v>87.6</v>
      </c>
      <c r="Q201" s="48">
        <f>P201*60/100</f>
        <v>52.56</v>
      </c>
      <c r="R201" s="36">
        <v>2019</v>
      </c>
      <c r="S201" s="40" t="s">
        <v>17</v>
      </c>
      <c r="T201" s="43">
        <v>113</v>
      </c>
      <c r="U201" s="43">
        <v>150</v>
      </c>
      <c r="V201" s="43">
        <v>2019</v>
      </c>
      <c r="W201" s="43" t="s">
        <v>18</v>
      </c>
      <c r="X201" s="48">
        <f>T201*100/U201</f>
        <v>75.33333333333333</v>
      </c>
      <c r="Y201" s="48">
        <f>X201*40/100</f>
        <v>30.13333333333333</v>
      </c>
      <c r="Z201" s="48"/>
      <c r="AA201" s="61">
        <f>Q201+Y201+Z201</f>
        <v>82.69333333333333</v>
      </c>
    </row>
    <row r="202" spans="2:27" s="79" customFormat="1" ht="33.75" customHeight="1">
      <c r="B202" s="5">
        <v>2</v>
      </c>
      <c r="C202" s="5">
        <v>9556</v>
      </c>
      <c r="D202" s="2" t="s">
        <v>478</v>
      </c>
      <c r="E202" s="2" t="s">
        <v>479</v>
      </c>
      <c r="F202" s="6" t="s">
        <v>518</v>
      </c>
      <c r="G202" s="13" t="s">
        <v>480</v>
      </c>
      <c r="H202" s="13" t="s">
        <v>481</v>
      </c>
      <c r="I202" s="2" t="s">
        <v>171</v>
      </c>
      <c r="J202" s="5" t="s">
        <v>143</v>
      </c>
      <c r="K202" s="5"/>
      <c r="L202" s="7">
        <v>33420</v>
      </c>
      <c r="M202" s="40" t="s">
        <v>16</v>
      </c>
      <c r="N202" s="43">
        <v>2551</v>
      </c>
      <c r="O202" s="43">
        <v>3000</v>
      </c>
      <c r="P202" s="48">
        <f>N202*100/O202</f>
        <v>85.03333333333333</v>
      </c>
      <c r="Q202" s="48">
        <f>P202*60/100</f>
        <v>51.02</v>
      </c>
      <c r="R202" s="36">
        <v>2019</v>
      </c>
      <c r="S202" s="40" t="s">
        <v>17</v>
      </c>
      <c r="T202" s="43">
        <v>111</v>
      </c>
      <c r="U202" s="43">
        <v>150</v>
      </c>
      <c r="V202" s="43">
        <v>2019</v>
      </c>
      <c r="W202" s="43" t="s">
        <v>18</v>
      </c>
      <c r="X202" s="48">
        <f>T202*100/U202</f>
        <v>74</v>
      </c>
      <c r="Y202" s="48">
        <f>X202*40/100</f>
        <v>29.6</v>
      </c>
      <c r="Z202" s="48"/>
      <c r="AA202" s="61">
        <f>Q202+Y202+Z202</f>
        <v>80.62</v>
      </c>
    </row>
    <row r="203" spans="2:27" ht="15">
      <c r="B203" s="114" t="s">
        <v>791</v>
      </c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</row>
    <row r="204" spans="2:27" s="79" customFormat="1" ht="46.5" customHeight="1">
      <c r="B204" s="5">
        <v>1</v>
      </c>
      <c r="C204" s="5">
        <v>5301</v>
      </c>
      <c r="D204" s="2" t="s">
        <v>336</v>
      </c>
      <c r="E204" s="2" t="s">
        <v>600</v>
      </c>
      <c r="F204" s="6" t="s">
        <v>517</v>
      </c>
      <c r="G204" s="13" t="s">
        <v>337</v>
      </c>
      <c r="H204" s="13" t="s">
        <v>338</v>
      </c>
      <c r="I204" s="2" t="s">
        <v>31</v>
      </c>
      <c r="J204" s="5" t="s">
        <v>143</v>
      </c>
      <c r="K204" s="5"/>
      <c r="L204" s="21">
        <v>32571</v>
      </c>
      <c r="M204" s="40" t="s">
        <v>640</v>
      </c>
      <c r="N204" s="43">
        <v>2587</v>
      </c>
      <c r="O204" s="43">
        <v>3000</v>
      </c>
      <c r="P204" s="48">
        <f>N204*100/O204</f>
        <v>86.23333333333333</v>
      </c>
      <c r="Q204" s="48">
        <f>P204*60/100</f>
        <v>51.74</v>
      </c>
      <c r="R204" s="36">
        <v>2019</v>
      </c>
      <c r="S204" s="40" t="s">
        <v>17</v>
      </c>
      <c r="T204" s="43">
        <v>100</v>
      </c>
      <c r="U204" s="43">
        <v>150</v>
      </c>
      <c r="V204" s="43">
        <v>2019</v>
      </c>
      <c r="W204" s="43" t="s">
        <v>18</v>
      </c>
      <c r="X204" s="48">
        <f>T204*100/U204</f>
        <v>66.66666666666667</v>
      </c>
      <c r="Y204" s="48">
        <f>X204*40/100</f>
        <v>26.66666666666667</v>
      </c>
      <c r="Z204" s="48"/>
      <c r="AA204" s="61">
        <f>Q204+Y204+Z204</f>
        <v>78.40666666666667</v>
      </c>
    </row>
    <row r="205" spans="2:27" ht="36" customHeight="1">
      <c r="B205" s="114" t="s">
        <v>792</v>
      </c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</row>
    <row r="206" spans="2:27" s="79" customFormat="1" ht="39.75" customHeight="1">
      <c r="B206" s="5">
        <v>1</v>
      </c>
      <c r="C206" s="5">
        <v>3748</v>
      </c>
      <c r="D206" s="2" t="s">
        <v>287</v>
      </c>
      <c r="E206" s="2" t="s">
        <v>288</v>
      </c>
      <c r="F206" s="6" t="s">
        <v>518</v>
      </c>
      <c r="G206" s="13" t="s">
        <v>289</v>
      </c>
      <c r="H206" s="13" t="s">
        <v>692</v>
      </c>
      <c r="I206" s="2" t="s">
        <v>31</v>
      </c>
      <c r="J206" s="5" t="s">
        <v>143</v>
      </c>
      <c r="K206" s="5"/>
      <c r="L206" s="21">
        <v>31655</v>
      </c>
      <c r="M206" s="40" t="s">
        <v>50</v>
      </c>
      <c r="N206" s="43">
        <v>2692</v>
      </c>
      <c r="O206" s="43">
        <v>3000</v>
      </c>
      <c r="P206" s="48">
        <f>N206*100/O206</f>
        <v>89.73333333333333</v>
      </c>
      <c r="Q206" s="48">
        <f>P206*60/100</f>
        <v>53.84</v>
      </c>
      <c r="R206" s="36">
        <v>2019</v>
      </c>
      <c r="S206" s="40" t="s">
        <v>17</v>
      </c>
      <c r="T206" s="43">
        <v>97</v>
      </c>
      <c r="U206" s="43">
        <v>150</v>
      </c>
      <c r="V206" s="43">
        <v>2019</v>
      </c>
      <c r="W206" s="43" t="s">
        <v>18</v>
      </c>
      <c r="X206" s="48">
        <f>T206*100/U206</f>
        <v>64.66666666666667</v>
      </c>
      <c r="Y206" s="48">
        <f>X206*40/100</f>
        <v>25.86666666666667</v>
      </c>
      <c r="Z206" s="48"/>
      <c r="AA206" s="61">
        <f>Q206+Y206+Z206</f>
        <v>79.70666666666668</v>
      </c>
    </row>
    <row r="207" spans="2:27" ht="15">
      <c r="B207" s="114" t="s">
        <v>793</v>
      </c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  <c r="AA207" s="114"/>
    </row>
    <row r="208" spans="2:27" s="79" customFormat="1" ht="30">
      <c r="B208" s="5">
        <v>1</v>
      </c>
      <c r="C208" s="5">
        <v>5509</v>
      </c>
      <c r="D208" s="2" t="s">
        <v>351</v>
      </c>
      <c r="E208" s="2" t="s">
        <v>352</v>
      </c>
      <c r="F208" s="6" t="s">
        <v>518</v>
      </c>
      <c r="G208" s="13" t="s">
        <v>353</v>
      </c>
      <c r="H208" s="13" t="s">
        <v>354</v>
      </c>
      <c r="I208" s="2" t="s">
        <v>31</v>
      </c>
      <c r="J208" s="5" t="s">
        <v>143</v>
      </c>
      <c r="K208" s="5"/>
      <c r="L208" s="7">
        <v>33066</v>
      </c>
      <c r="M208" s="40" t="s">
        <v>687</v>
      </c>
      <c r="N208" s="43">
        <v>2576</v>
      </c>
      <c r="O208" s="43">
        <v>3000</v>
      </c>
      <c r="P208" s="48">
        <v>85.86666666666666</v>
      </c>
      <c r="Q208" s="48">
        <v>51.52</v>
      </c>
      <c r="R208" s="36">
        <v>2019</v>
      </c>
      <c r="S208" s="41" t="s">
        <v>17</v>
      </c>
      <c r="T208" s="43">
        <v>116</v>
      </c>
      <c r="U208" s="43">
        <v>150</v>
      </c>
      <c r="V208" s="43">
        <v>2019</v>
      </c>
      <c r="W208" s="43" t="s">
        <v>18</v>
      </c>
      <c r="X208" s="48">
        <v>77.33333333333333</v>
      </c>
      <c r="Y208" s="48">
        <v>30.93333333333333</v>
      </c>
      <c r="Z208" s="48"/>
      <c r="AA208" s="61">
        <v>82.45333333333333</v>
      </c>
    </row>
    <row r="209" spans="2:27" s="79" customFormat="1" ht="25.5">
      <c r="B209" s="5">
        <v>2</v>
      </c>
      <c r="C209" s="5">
        <v>11177</v>
      </c>
      <c r="D209" s="2" t="s">
        <v>507</v>
      </c>
      <c r="E209" s="2" t="s">
        <v>508</v>
      </c>
      <c r="F209" s="6" t="s">
        <v>518</v>
      </c>
      <c r="G209" s="13" t="s">
        <v>509</v>
      </c>
      <c r="H209" s="13" t="s">
        <v>241</v>
      </c>
      <c r="I209" s="2" t="s">
        <v>96</v>
      </c>
      <c r="J209" s="5" t="s">
        <v>143</v>
      </c>
      <c r="K209" s="24"/>
      <c r="L209" s="7">
        <v>34420</v>
      </c>
      <c r="M209" s="40" t="s">
        <v>687</v>
      </c>
      <c r="N209" s="43">
        <v>2669</v>
      </c>
      <c r="O209" s="43">
        <v>3000</v>
      </c>
      <c r="P209" s="48">
        <v>88.96666666666667</v>
      </c>
      <c r="Q209" s="48">
        <v>53.38</v>
      </c>
      <c r="R209" s="36">
        <v>2019</v>
      </c>
      <c r="S209" s="40" t="s">
        <v>17</v>
      </c>
      <c r="T209" s="43">
        <v>108</v>
      </c>
      <c r="U209" s="43">
        <v>150</v>
      </c>
      <c r="V209" s="43">
        <v>2019</v>
      </c>
      <c r="W209" s="43" t="s">
        <v>51</v>
      </c>
      <c r="X209" s="48">
        <v>72</v>
      </c>
      <c r="Y209" s="48">
        <v>28.8</v>
      </c>
      <c r="Z209" s="48"/>
      <c r="AA209" s="61">
        <v>82.18</v>
      </c>
    </row>
    <row r="210" spans="2:27" s="79" customFormat="1" ht="30">
      <c r="B210" s="5">
        <v>3</v>
      </c>
      <c r="C210" s="5">
        <v>4550</v>
      </c>
      <c r="D210" s="2" t="s">
        <v>321</v>
      </c>
      <c r="E210" s="2" t="s">
        <v>667</v>
      </c>
      <c r="F210" s="6" t="s">
        <v>517</v>
      </c>
      <c r="G210" s="2" t="s">
        <v>322</v>
      </c>
      <c r="H210" s="2" t="s">
        <v>312</v>
      </c>
      <c r="I210" s="2" t="s">
        <v>96</v>
      </c>
      <c r="J210" s="5" t="s">
        <v>143</v>
      </c>
      <c r="K210" s="5"/>
      <c r="L210" s="7">
        <v>34124</v>
      </c>
      <c r="M210" s="40" t="s">
        <v>687</v>
      </c>
      <c r="N210" s="43">
        <v>2483</v>
      </c>
      <c r="O210" s="43">
        <v>3000</v>
      </c>
      <c r="P210" s="48">
        <v>82.76666666666667</v>
      </c>
      <c r="Q210" s="48">
        <v>49.66</v>
      </c>
      <c r="R210" s="36">
        <v>2019</v>
      </c>
      <c r="S210" s="40" t="s">
        <v>17</v>
      </c>
      <c r="T210" s="43">
        <v>107</v>
      </c>
      <c r="U210" s="43">
        <v>150</v>
      </c>
      <c r="V210" s="43">
        <v>2019</v>
      </c>
      <c r="W210" s="43" t="s">
        <v>18</v>
      </c>
      <c r="X210" s="48">
        <v>71.33333333333333</v>
      </c>
      <c r="Y210" s="48">
        <v>28.53333333333333</v>
      </c>
      <c r="Z210" s="48"/>
      <c r="AA210" s="61">
        <v>78.19333333333333</v>
      </c>
    </row>
    <row r="213" ht="18.75">
      <c r="W213" s="109" t="s">
        <v>805</v>
      </c>
    </row>
    <row r="214" ht="18.75">
      <c r="Z214" s="109" t="s">
        <v>13</v>
      </c>
    </row>
  </sheetData>
  <sheetProtection/>
  <mergeCells count="23">
    <mergeCell ref="B198:AA198"/>
    <mergeCell ref="B200:AA200"/>
    <mergeCell ref="B203:AA203"/>
    <mergeCell ref="B205:AA205"/>
    <mergeCell ref="B207:AA207"/>
    <mergeCell ref="B156:AA156"/>
    <mergeCell ref="B163:AA163"/>
    <mergeCell ref="B172:AA172"/>
    <mergeCell ref="B177:AA177"/>
    <mergeCell ref="B181:AA181"/>
    <mergeCell ref="B185:AA185"/>
    <mergeCell ref="B123:AA123"/>
    <mergeCell ref="B128:AA128"/>
    <mergeCell ref="B135:AA135"/>
    <mergeCell ref="B139:AA139"/>
    <mergeCell ref="B142:AA142"/>
    <mergeCell ref="B145:AA145"/>
    <mergeCell ref="A1:AA1"/>
    <mergeCell ref="B18:AA18"/>
    <mergeCell ref="B44:AA44"/>
    <mergeCell ref="B57:AA57"/>
    <mergeCell ref="B67:AA67"/>
    <mergeCell ref="B78:AA78"/>
  </mergeCells>
  <printOptions/>
  <pageMargins left="0.7" right="0.7" top="0.28" bottom="0.18" header="0.23" footer="0.16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7"/>
  <sheetViews>
    <sheetView zoomScalePageLayoutView="0" workbookViewId="0" topLeftCell="A1">
      <selection activeCell="AT5" sqref="AT5"/>
    </sheetView>
  </sheetViews>
  <sheetFormatPr defaultColWidth="9.140625" defaultRowHeight="15"/>
  <cols>
    <col min="1" max="1" width="6.28125" style="0" customWidth="1"/>
    <col min="5" max="5" width="4.8515625" style="0" customWidth="1"/>
    <col min="6" max="9" width="9.140625" style="0" hidden="1" customWidth="1"/>
    <col min="10" max="10" width="7.00390625" style="0" customWidth="1"/>
    <col min="11" max="11" width="10.421875" style="0" customWidth="1"/>
    <col min="12" max="12" width="6.00390625" style="0" customWidth="1"/>
    <col min="13" max="13" width="6.7109375" style="0" customWidth="1"/>
    <col min="14" max="15" width="9.140625" style="0" hidden="1" customWidth="1"/>
    <col min="16" max="16" width="6.7109375" style="0" customWidth="1"/>
    <col min="17" max="17" width="6.421875" style="0" customWidth="1"/>
    <col min="18" max="19" width="9.140625" style="0" hidden="1" customWidth="1"/>
    <col min="20" max="20" width="8.8515625" style="0" customWidth="1"/>
    <col min="21" max="21" width="6.421875" style="0" customWidth="1"/>
    <col min="22" max="22" width="6.00390625" style="0" customWidth="1"/>
    <col min="23" max="24" width="9.140625" style="0" hidden="1" customWidth="1"/>
    <col min="25" max="25" width="6.57421875" style="0" customWidth="1"/>
    <col min="26" max="26" width="4.57421875" style="0" customWidth="1"/>
    <col min="27" max="27" width="0.13671875" style="0" hidden="1" customWidth="1"/>
    <col min="28" max="28" width="5.421875" style="0" hidden="1" customWidth="1"/>
    <col min="29" max="29" width="6.421875" style="0" customWidth="1"/>
    <col min="30" max="30" width="5.28125" style="0" customWidth="1"/>
    <col min="31" max="32" width="9.140625" style="0" hidden="1" customWidth="1"/>
    <col min="33" max="33" width="5.00390625" style="0" customWidth="1"/>
    <col min="34" max="34" width="4.8515625" style="0" customWidth="1"/>
    <col min="35" max="37" width="9.140625" style="0" hidden="1" customWidth="1"/>
    <col min="38" max="38" width="6.28125" style="0" customWidth="1"/>
    <col min="39" max="39" width="6.8515625" style="0" customWidth="1"/>
    <col min="40" max="43" width="9.140625" style="0" hidden="1" customWidth="1"/>
  </cols>
  <sheetData>
    <row r="1" spans="1:30" ht="32.25" customHeight="1">
      <c r="A1" s="115" t="s">
        <v>717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</row>
    <row r="2" spans="1:44" s="78" customFormat="1" ht="55.5" customHeight="1">
      <c r="A2" s="80" t="s">
        <v>721</v>
      </c>
      <c r="B2" s="29" t="s">
        <v>722</v>
      </c>
      <c r="C2" s="29" t="s">
        <v>723</v>
      </c>
      <c r="D2" s="29" t="s">
        <v>1</v>
      </c>
      <c r="E2" s="29" t="s">
        <v>2</v>
      </c>
      <c r="F2" s="97" t="s">
        <v>724</v>
      </c>
      <c r="G2" s="97" t="s">
        <v>725</v>
      </c>
      <c r="H2" s="29" t="s">
        <v>4</v>
      </c>
      <c r="I2" s="77" t="s">
        <v>5</v>
      </c>
      <c r="J2" s="80" t="s">
        <v>726</v>
      </c>
      <c r="K2" s="98" t="s">
        <v>6</v>
      </c>
      <c r="L2" s="77" t="s">
        <v>727</v>
      </c>
      <c r="M2" s="77" t="s">
        <v>728</v>
      </c>
      <c r="N2" s="45" t="s">
        <v>729</v>
      </c>
      <c r="O2" s="45" t="s">
        <v>730</v>
      </c>
      <c r="P2" s="77" t="s">
        <v>731</v>
      </c>
      <c r="Q2" s="77" t="s">
        <v>732</v>
      </c>
      <c r="R2" s="45" t="s">
        <v>733</v>
      </c>
      <c r="S2" s="45" t="s">
        <v>734</v>
      </c>
      <c r="T2" s="81" t="s">
        <v>7</v>
      </c>
      <c r="U2" s="99" t="s">
        <v>735</v>
      </c>
      <c r="V2" s="99" t="s">
        <v>736</v>
      </c>
      <c r="W2" s="100" t="s">
        <v>737</v>
      </c>
      <c r="X2" s="101" t="s">
        <v>738</v>
      </c>
      <c r="Y2" s="99" t="s">
        <v>739</v>
      </c>
      <c r="Z2" s="99" t="s">
        <v>740</v>
      </c>
      <c r="AA2" s="100" t="s">
        <v>741</v>
      </c>
      <c r="AB2" s="100" t="s">
        <v>742</v>
      </c>
      <c r="AC2" s="99" t="s">
        <v>743</v>
      </c>
      <c r="AD2" s="99" t="s">
        <v>744</v>
      </c>
      <c r="AE2" s="100" t="s">
        <v>745</v>
      </c>
      <c r="AF2" s="100" t="s">
        <v>746</v>
      </c>
      <c r="AG2" s="99" t="s">
        <v>747</v>
      </c>
      <c r="AH2" s="99" t="s">
        <v>748</v>
      </c>
      <c r="AI2" s="99" t="s">
        <v>749</v>
      </c>
      <c r="AJ2" s="99" t="s">
        <v>750</v>
      </c>
      <c r="AK2" s="99" t="s">
        <v>751</v>
      </c>
      <c r="AL2" s="99" t="s">
        <v>752</v>
      </c>
      <c r="AM2" s="102" t="s">
        <v>753</v>
      </c>
      <c r="AN2" s="80" t="s">
        <v>754</v>
      </c>
      <c r="AO2" s="80" t="s">
        <v>755</v>
      </c>
      <c r="AP2" s="80" t="s">
        <v>752</v>
      </c>
      <c r="AQ2" s="80" t="s">
        <v>753</v>
      </c>
      <c r="AR2" s="103" t="s">
        <v>10</v>
      </c>
    </row>
    <row r="3" spans="1:44" s="71" customFormat="1" ht="30">
      <c r="A3" s="104">
        <v>1</v>
      </c>
      <c r="B3" s="32">
        <v>10663</v>
      </c>
      <c r="C3" s="31" t="s">
        <v>718</v>
      </c>
      <c r="D3" s="31" t="s">
        <v>719</v>
      </c>
      <c r="E3" s="29" t="s">
        <v>518</v>
      </c>
      <c r="F3" s="30" t="s">
        <v>720</v>
      </c>
      <c r="G3" s="30" t="s">
        <v>597</v>
      </c>
      <c r="H3" s="31" t="s">
        <v>137</v>
      </c>
      <c r="I3" s="54" t="s">
        <v>15</v>
      </c>
      <c r="J3" s="32"/>
      <c r="K3" s="33">
        <v>28676</v>
      </c>
      <c r="L3" s="54">
        <v>340</v>
      </c>
      <c r="M3" s="54">
        <v>500</v>
      </c>
      <c r="N3" s="56">
        <f aca="true" t="shared" si="0" ref="N3:N12">L3*100/M3</f>
        <v>68</v>
      </c>
      <c r="O3" s="56">
        <f aca="true" t="shared" si="1" ref="O3:O12">N3*0.75/10</f>
        <v>5.1</v>
      </c>
      <c r="P3" s="54">
        <v>294</v>
      </c>
      <c r="Q3" s="54">
        <v>500</v>
      </c>
      <c r="R3" s="56">
        <f aca="true" t="shared" si="2" ref="R3:R12">P3*100/Q3</f>
        <v>58.8</v>
      </c>
      <c r="S3" s="56">
        <f aca="true" t="shared" si="3" ref="S3:S12">R3*1.5/10</f>
        <v>8.819999999999999</v>
      </c>
      <c r="T3" s="53" t="s">
        <v>86</v>
      </c>
      <c r="U3" s="93">
        <v>880</v>
      </c>
      <c r="V3" s="93">
        <v>1450</v>
      </c>
      <c r="W3" s="34">
        <f aca="true" t="shared" si="4" ref="W3:W12">U3*100/V3</f>
        <v>60.689655172413794</v>
      </c>
      <c r="X3" s="94">
        <f aca="true" t="shared" si="5" ref="X3:X12">W3*2.25/10</f>
        <v>13.655172413793105</v>
      </c>
      <c r="Y3" s="93">
        <v>387</v>
      </c>
      <c r="Z3" s="93">
        <v>700</v>
      </c>
      <c r="AA3" s="34">
        <f aca="true" t="shared" si="6" ref="AA3:AA12">Y3*100/Z3</f>
        <v>55.285714285714285</v>
      </c>
      <c r="AB3" s="34">
        <f aca="true" t="shared" si="7" ref="AB3:AB12">AA3*3/10</f>
        <v>16.585714285714285</v>
      </c>
      <c r="AC3" s="93">
        <v>207</v>
      </c>
      <c r="AD3" s="93">
        <v>300</v>
      </c>
      <c r="AE3" s="34">
        <f aca="true" t="shared" si="8" ref="AE3:AE12">AC3*100/AD3</f>
        <v>69</v>
      </c>
      <c r="AF3" s="34">
        <f aca="true" t="shared" si="9" ref="AF3:AF12">AE3*1.5/10</f>
        <v>10.35</v>
      </c>
      <c r="AG3" s="93">
        <v>2004</v>
      </c>
      <c r="AH3" s="93">
        <v>92</v>
      </c>
      <c r="AI3" s="93">
        <v>150</v>
      </c>
      <c r="AJ3" s="34">
        <f aca="true" t="shared" si="10" ref="AJ3:AJ12">AH3*100/AI3</f>
        <v>61.333333333333336</v>
      </c>
      <c r="AK3" s="34">
        <f aca="true" t="shared" si="11" ref="AK3:AK12">AJ3*1/10</f>
        <v>6.133333333333334</v>
      </c>
      <c r="AL3" s="93">
        <v>2018</v>
      </c>
      <c r="AM3" s="95" t="s">
        <v>18</v>
      </c>
      <c r="AN3" s="96"/>
      <c r="AO3" s="96"/>
      <c r="AP3" s="96"/>
      <c r="AQ3" s="96"/>
      <c r="AR3" s="4">
        <f aca="true" t="shared" si="12" ref="AR3:AR12">O3+S3+X3+AB3+AF3+AK3</f>
        <v>60.64422003284072</v>
      </c>
    </row>
    <row r="4" spans="1:44" ht="30">
      <c r="A4" s="104">
        <v>2</v>
      </c>
      <c r="B4" s="105">
        <v>7134</v>
      </c>
      <c r="C4" s="28" t="s">
        <v>756</v>
      </c>
      <c r="D4" s="28" t="s">
        <v>757</v>
      </c>
      <c r="E4" s="29" t="s">
        <v>518</v>
      </c>
      <c r="F4" s="30" t="s">
        <v>758</v>
      </c>
      <c r="G4" s="30" t="s">
        <v>63</v>
      </c>
      <c r="H4" s="31" t="s">
        <v>64</v>
      </c>
      <c r="I4" s="92" t="s">
        <v>15</v>
      </c>
      <c r="J4" s="32"/>
      <c r="K4" s="33">
        <v>30273</v>
      </c>
      <c r="L4" s="54">
        <v>435</v>
      </c>
      <c r="M4" s="54">
        <v>600</v>
      </c>
      <c r="N4" s="56">
        <f t="shared" si="0"/>
        <v>72.5</v>
      </c>
      <c r="O4" s="56">
        <f t="shared" si="1"/>
        <v>5.4375</v>
      </c>
      <c r="P4" s="54">
        <v>322</v>
      </c>
      <c r="Q4" s="54">
        <v>500</v>
      </c>
      <c r="R4" s="56">
        <f t="shared" si="2"/>
        <v>64.4</v>
      </c>
      <c r="S4" s="56">
        <f t="shared" si="3"/>
        <v>9.66</v>
      </c>
      <c r="T4" s="49" t="s">
        <v>86</v>
      </c>
      <c r="U4" s="93">
        <v>950</v>
      </c>
      <c r="V4" s="93">
        <v>1450</v>
      </c>
      <c r="W4" s="34">
        <f t="shared" si="4"/>
        <v>65.51724137931035</v>
      </c>
      <c r="X4" s="94">
        <f t="shared" si="5"/>
        <v>14.74137931034483</v>
      </c>
      <c r="Y4" s="93">
        <v>458</v>
      </c>
      <c r="Z4" s="93">
        <v>700</v>
      </c>
      <c r="AA4" s="34">
        <f t="shared" si="6"/>
        <v>65.42857142857143</v>
      </c>
      <c r="AB4" s="34">
        <f t="shared" si="7"/>
        <v>19.628571428571426</v>
      </c>
      <c r="AC4" s="93">
        <v>246</v>
      </c>
      <c r="AD4" s="93">
        <v>300</v>
      </c>
      <c r="AE4" s="34">
        <f t="shared" si="8"/>
        <v>82</v>
      </c>
      <c r="AF4" s="34">
        <f t="shared" si="9"/>
        <v>12.3</v>
      </c>
      <c r="AG4" s="93">
        <v>2006</v>
      </c>
      <c r="AH4" s="93">
        <v>100</v>
      </c>
      <c r="AI4" s="93">
        <v>150</v>
      </c>
      <c r="AJ4" s="34">
        <f t="shared" si="10"/>
        <v>66.66666666666667</v>
      </c>
      <c r="AK4" s="34">
        <f t="shared" si="11"/>
        <v>6.666666666666667</v>
      </c>
      <c r="AL4" s="93">
        <v>2019</v>
      </c>
      <c r="AM4" s="95" t="s">
        <v>18</v>
      </c>
      <c r="AN4" s="104"/>
      <c r="AO4" s="104"/>
      <c r="AP4" s="104"/>
      <c r="AQ4" s="104"/>
      <c r="AR4" s="4">
        <f t="shared" si="12"/>
        <v>68.43411740558292</v>
      </c>
    </row>
    <row r="5" spans="1:44" ht="45">
      <c r="A5" s="104">
        <v>3</v>
      </c>
      <c r="B5" s="32">
        <v>4936</v>
      </c>
      <c r="C5" s="31" t="s">
        <v>488</v>
      </c>
      <c r="D5" s="31" t="s">
        <v>759</v>
      </c>
      <c r="E5" s="29" t="s">
        <v>518</v>
      </c>
      <c r="F5" s="30" t="s">
        <v>760</v>
      </c>
      <c r="G5" s="30" t="s">
        <v>349</v>
      </c>
      <c r="H5" s="31" t="s">
        <v>96</v>
      </c>
      <c r="I5" s="92" t="s">
        <v>15</v>
      </c>
      <c r="J5" s="32"/>
      <c r="K5" s="106">
        <v>29891</v>
      </c>
      <c r="L5" s="54">
        <v>318</v>
      </c>
      <c r="M5" s="54">
        <v>600</v>
      </c>
      <c r="N5" s="56">
        <f t="shared" si="0"/>
        <v>53</v>
      </c>
      <c r="O5" s="56">
        <f t="shared" si="1"/>
        <v>3.975</v>
      </c>
      <c r="P5" s="54">
        <v>305</v>
      </c>
      <c r="Q5" s="54">
        <v>500</v>
      </c>
      <c r="R5" s="56">
        <f t="shared" si="2"/>
        <v>61</v>
      </c>
      <c r="S5" s="56">
        <f t="shared" si="3"/>
        <v>9.15</v>
      </c>
      <c r="T5" s="73" t="s">
        <v>86</v>
      </c>
      <c r="U5" s="93">
        <v>821</v>
      </c>
      <c r="V5" s="93">
        <v>1300</v>
      </c>
      <c r="W5" s="34">
        <f t="shared" si="4"/>
        <v>63.15384615384615</v>
      </c>
      <c r="X5" s="94">
        <f t="shared" si="5"/>
        <v>14.209615384615384</v>
      </c>
      <c r="Y5" s="93">
        <v>402</v>
      </c>
      <c r="Z5" s="93">
        <v>600</v>
      </c>
      <c r="AA5" s="34">
        <f t="shared" si="6"/>
        <v>67</v>
      </c>
      <c r="AB5" s="34">
        <f t="shared" si="7"/>
        <v>20.1</v>
      </c>
      <c r="AC5" s="93">
        <v>156</v>
      </c>
      <c r="AD5" s="93">
        <v>200</v>
      </c>
      <c r="AE5" s="34">
        <f t="shared" si="8"/>
        <v>78</v>
      </c>
      <c r="AF5" s="34">
        <f t="shared" si="9"/>
        <v>11.7</v>
      </c>
      <c r="AG5" s="93">
        <v>2006</v>
      </c>
      <c r="AH5" s="93">
        <v>94</v>
      </c>
      <c r="AI5" s="93">
        <v>150</v>
      </c>
      <c r="AJ5" s="34">
        <f t="shared" si="10"/>
        <v>62.666666666666664</v>
      </c>
      <c r="AK5" s="34">
        <f t="shared" si="11"/>
        <v>6.266666666666667</v>
      </c>
      <c r="AL5" s="93">
        <v>2018</v>
      </c>
      <c r="AM5" s="95" t="s">
        <v>51</v>
      </c>
      <c r="AN5" s="32"/>
      <c r="AO5" s="32"/>
      <c r="AP5" s="32"/>
      <c r="AQ5" s="32"/>
      <c r="AR5" s="4">
        <f t="shared" si="12"/>
        <v>65.40128205128205</v>
      </c>
    </row>
    <row r="6" spans="1:44" ht="45">
      <c r="A6" s="104">
        <v>4</v>
      </c>
      <c r="B6" s="1">
        <v>6833</v>
      </c>
      <c r="C6" s="31" t="s">
        <v>761</v>
      </c>
      <c r="D6" s="31" t="s">
        <v>762</v>
      </c>
      <c r="E6" s="29" t="s">
        <v>518</v>
      </c>
      <c r="F6" s="30" t="s">
        <v>763</v>
      </c>
      <c r="G6" s="30" t="s">
        <v>167</v>
      </c>
      <c r="H6" s="31" t="s">
        <v>117</v>
      </c>
      <c r="I6" s="92" t="s">
        <v>15</v>
      </c>
      <c r="J6" s="32" t="s">
        <v>22</v>
      </c>
      <c r="K6" s="33">
        <v>30331</v>
      </c>
      <c r="L6" s="54">
        <v>297</v>
      </c>
      <c r="M6" s="54">
        <v>600</v>
      </c>
      <c r="N6" s="56">
        <f t="shared" si="0"/>
        <v>49.5</v>
      </c>
      <c r="O6" s="56">
        <f t="shared" si="1"/>
        <v>3.7125</v>
      </c>
      <c r="P6" s="54">
        <v>281</v>
      </c>
      <c r="Q6" s="54">
        <v>500</v>
      </c>
      <c r="R6" s="56">
        <f t="shared" si="2"/>
        <v>56.2</v>
      </c>
      <c r="S6" s="56">
        <f t="shared" si="3"/>
        <v>8.430000000000001</v>
      </c>
      <c r="T6" s="73" t="s">
        <v>86</v>
      </c>
      <c r="U6" s="93">
        <v>793</v>
      </c>
      <c r="V6" s="93">
        <v>1350</v>
      </c>
      <c r="W6" s="34">
        <f t="shared" si="4"/>
        <v>58.74074074074074</v>
      </c>
      <c r="X6" s="94">
        <f t="shared" si="5"/>
        <v>13.216666666666665</v>
      </c>
      <c r="Y6" s="93">
        <v>399</v>
      </c>
      <c r="Z6" s="93">
        <v>600</v>
      </c>
      <c r="AA6" s="34">
        <f t="shared" si="6"/>
        <v>66.5</v>
      </c>
      <c r="AB6" s="34">
        <f t="shared" si="7"/>
        <v>19.95</v>
      </c>
      <c r="AC6" s="93">
        <v>179</v>
      </c>
      <c r="AD6" s="93">
        <v>200</v>
      </c>
      <c r="AE6" s="34">
        <f t="shared" si="8"/>
        <v>89.5</v>
      </c>
      <c r="AF6" s="34">
        <f t="shared" si="9"/>
        <v>13.425</v>
      </c>
      <c r="AG6" s="93">
        <v>2006</v>
      </c>
      <c r="AH6" s="93">
        <v>91</v>
      </c>
      <c r="AI6" s="93">
        <v>150</v>
      </c>
      <c r="AJ6" s="34">
        <f t="shared" si="10"/>
        <v>60.666666666666664</v>
      </c>
      <c r="AK6" s="34">
        <f t="shared" si="11"/>
        <v>6.066666666666666</v>
      </c>
      <c r="AL6" s="93">
        <v>2018</v>
      </c>
      <c r="AM6" s="95" t="s">
        <v>51</v>
      </c>
      <c r="AN6" s="32"/>
      <c r="AO6" s="32"/>
      <c r="AP6" s="32"/>
      <c r="AQ6" s="32"/>
      <c r="AR6" s="4">
        <f t="shared" si="12"/>
        <v>64.80083333333333</v>
      </c>
    </row>
    <row r="7" spans="1:44" ht="45">
      <c r="A7" s="104">
        <v>5</v>
      </c>
      <c r="B7" s="32">
        <v>13964</v>
      </c>
      <c r="C7" s="31" t="s">
        <v>764</v>
      </c>
      <c r="D7" s="31" t="s">
        <v>765</v>
      </c>
      <c r="E7" s="29" t="s">
        <v>517</v>
      </c>
      <c r="F7" s="30" t="s">
        <v>766</v>
      </c>
      <c r="G7" s="30" t="s">
        <v>264</v>
      </c>
      <c r="H7" s="31" t="s">
        <v>767</v>
      </c>
      <c r="I7" s="92" t="s">
        <v>15</v>
      </c>
      <c r="J7" s="32"/>
      <c r="K7" s="33">
        <v>29664</v>
      </c>
      <c r="L7" s="54">
        <v>294</v>
      </c>
      <c r="M7" s="54">
        <v>600</v>
      </c>
      <c r="N7" s="56">
        <f t="shared" si="0"/>
        <v>49</v>
      </c>
      <c r="O7" s="56">
        <f t="shared" si="1"/>
        <v>3.675</v>
      </c>
      <c r="P7" s="54">
        <v>294</v>
      </c>
      <c r="Q7" s="54">
        <v>500</v>
      </c>
      <c r="R7" s="56">
        <f t="shared" si="2"/>
        <v>58.8</v>
      </c>
      <c r="S7" s="56">
        <f t="shared" si="3"/>
        <v>8.819999999999999</v>
      </c>
      <c r="T7" s="38" t="s">
        <v>86</v>
      </c>
      <c r="U7" s="93">
        <v>734</v>
      </c>
      <c r="V7" s="93">
        <v>1300</v>
      </c>
      <c r="W7" s="34">
        <f t="shared" si="4"/>
        <v>56.46153846153846</v>
      </c>
      <c r="X7" s="94">
        <f t="shared" si="5"/>
        <v>12.703846153846154</v>
      </c>
      <c r="Y7" s="93">
        <v>523</v>
      </c>
      <c r="Z7" s="93">
        <v>700</v>
      </c>
      <c r="AA7" s="34">
        <f t="shared" si="6"/>
        <v>74.71428571428571</v>
      </c>
      <c r="AB7" s="34">
        <f t="shared" si="7"/>
        <v>22.41428571428571</v>
      </c>
      <c r="AC7" s="93">
        <v>184</v>
      </c>
      <c r="AD7" s="93">
        <v>300</v>
      </c>
      <c r="AE7" s="34">
        <f t="shared" si="8"/>
        <v>61.333333333333336</v>
      </c>
      <c r="AF7" s="34">
        <f t="shared" si="9"/>
        <v>9.2</v>
      </c>
      <c r="AG7" s="93">
        <v>2006</v>
      </c>
      <c r="AH7" s="93">
        <v>92</v>
      </c>
      <c r="AI7" s="93">
        <v>150</v>
      </c>
      <c r="AJ7" s="34">
        <f t="shared" si="10"/>
        <v>61.333333333333336</v>
      </c>
      <c r="AK7" s="34">
        <f t="shared" si="11"/>
        <v>6.133333333333334</v>
      </c>
      <c r="AL7" s="93">
        <v>2019</v>
      </c>
      <c r="AM7" s="95" t="s">
        <v>18</v>
      </c>
      <c r="AN7" s="32"/>
      <c r="AO7" s="32"/>
      <c r="AP7" s="32"/>
      <c r="AQ7" s="32"/>
      <c r="AR7" s="4">
        <f t="shared" si="12"/>
        <v>62.946465201465195</v>
      </c>
    </row>
    <row r="8" spans="1:44" ht="30">
      <c r="A8" s="104">
        <v>6</v>
      </c>
      <c r="B8" s="32">
        <v>20147</v>
      </c>
      <c r="C8" s="31" t="s">
        <v>768</v>
      </c>
      <c r="D8" s="31" t="s">
        <v>807</v>
      </c>
      <c r="E8" s="29" t="s">
        <v>517</v>
      </c>
      <c r="F8" s="30" t="s">
        <v>808</v>
      </c>
      <c r="G8" s="30" t="s">
        <v>132</v>
      </c>
      <c r="H8" s="31" t="s">
        <v>57</v>
      </c>
      <c r="I8" s="92" t="s">
        <v>15</v>
      </c>
      <c r="J8" s="32"/>
      <c r="K8" s="33">
        <v>29768</v>
      </c>
      <c r="L8" s="54">
        <v>324</v>
      </c>
      <c r="M8" s="54">
        <v>600</v>
      </c>
      <c r="N8" s="56">
        <f t="shared" si="0"/>
        <v>54</v>
      </c>
      <c r="O8" s="56">
        <f t="shared" si="1"/>
        <v>4.05</v>
      </c>
      <c r="P8" s="54">
        <v>231</v>
      </c>
      <c r="Q8" s="54">
        <v>500</v>
      </c>
      <c r="R8" s="56">
        <f t="shared" si="2"/>
        <v>46.2</v>
      </c>
      <c r="S8" s="56">
        <f t="shared" si="3"/>
        <v>6.9300000000000015</v>
      </c>
      <c r="T8" s="73" t="s">
        <v>86</v>
      </c>
      <c r="U8" s="93">
        <v>726</v>
      </c>
      <c r="V8" s="93">
        <v>1350</v>
      </c>
      <c r="W8" s="34">
        <f t="shared" si="4"/>
        <v>53.77777777777778</v>
      </c>
      <c r="X8" s="94">
        <f t="shared" si="5"/>
        <v>12.1</v>
      </c>
      <c r="Y8" s="93">
        <v>386</v>
      </c>
      <c r="Z8" s="93">
        <v>600</v>
      </c>
      <c r="AA8" s="34">
        <f t="shared" si="6"/>
        <v>64.33333333333333</v>
      </c>
      <c r="AB8" s="34">
        <f t="shared" si="7"/>
        <v>19.3</v>
      </c>
      <c r="AC8" s="93">
        <v>363</v>
      </c>
      <c r="AD8" s="93">
        <v>400</v>
      </c>
      <c r="AE8" s="34">
        <f t="shared" si="8"/>
        <v>90.75</v>
      </c>
      <c r="AF8" s="34">
        <f t="shared" si="9"/>
        <v>13.6125</v>
      </c>
      <c r="AG8" s="93">
        <v>2006</v>
      </c>
      <c r="AH8" s="93">
        <v>100</v>
      </c>
      <c r="AI8" s="93">
        <v>150</v>
      </c>
      <c r="AJ8" s="34">
        <f t="shared" si="10"/>
        <v>66.66666666666667</v>
      </c>
      <c r="AK8" s="34">
        <f t="shared" si="11"/>
        <v>6.666666666666667</v>
      </c>
      <c r="AL8" s="93">
        <v>2018</v>
      </c>
      <c r="AM8" s="95" t="s">
        <v>18</v>
      </c>
      <c r="AN8" s="32"/>
      <c r="AO8" s="32"/>
      <c r="AP8" s="32"/>
      <c r="AQ8" s="32"/>
      <c r="AR8" s="4">
        <f t="shared" si="12"/>
        <v>62.65916666666666</v>
      </c>
    </row>
    <row r="9" spans="1:44" ht="30">
      <c r="A9" s="104">
        <v>7</v>
      </c>
      <c r="B9" s="32">
        <v>1701</v>
      </c>
      <c r="C9" s="31" t="s">
        <v>809</v>
      </c>
      <c r="D9" s="31" t="s">
        <v>810</v>
      </c>
      <c r="E9" s="29" t="s">
        <v>518</v>
      </c>
      <c r="F9" s="30" t="s">
        <v>811</v>
      </c>
      <c r="G9" s="30" t="s">
        <v>812</v>
      </c>
      <c r="H9" s="31" t="s">
        <v>23</v>
      </c>
      <c r="I9" s="92" t="s">
        <v>15</v>
      </c>
      <c r="J9" s="32"/>
      <c r="K9" s="106">
        <v>30354</v>
      </c>
      <c r="L9" s="54">
        <v>371</v>
      </c>
      <c r="M9" s="54">
        <v>600</v>
      </c>
      <c r="N9" s="56">
        <f t="shared" si="0"/>
        <v>61.833333333333336</v>
      </c>
      <c r="O9" s="56">
        <f t="shared" si="1"/>
        <v>4.6375</v>
      </c>
      <c r="P9" s="54">
        <v>272</v>
      </c>
      <c r="Q9" s="54">
        <v>500</v>
      </c>
      <c r="R9" s="56">
        <f t="shared" si="2"/>
        <v>54.4</v>
      </c>
      <c r="S9" s="56">
        <f t="shared" si="3"/>
        <v>8.16</v>
      </c>
      <c r="T9" s="73" t="s">
        <v>86</v>
      </c>
      <c r="U9" s="93">
        <v>976</v>
      </c>
      <c r="V9" s="93">
        <v>1800</v>
      </c>
      <c r="W9" s="34">
        <f t="shared" si="4"/>
        <v>54.22222222222222</v>
      </c>
      <c r="X9" s="94">
        <f t="shared" si="5"/>
        <v>12.2</v>
      </c>
      <c r="Y9" s="93">
        <v>392</v>
      </c>
      <c r="Z9" s="93">
        <v>600</v>
      </c>
      <c r="AA9" s="34">
        <f t="shared" si="6"/>
        <v>65.33333333333333</v>
      </c>
      <c r="AB9" s="34">
        <f t="shared" si="7"/>
        <v>19.6</v>
      </c>
      <c r="AC9" s="93">
        <v>147</v>
      </c>
      <c r="AD9" s="93">
        <v>200</v>
      </c>
      <c r="AE9" s="34">
        <f t="shared" si="8"/>
        <v>73.5</v>
      </c>
      <c r="AF9" s="34">
        <f t="shared" si="9"/>
        <v>11.025</v>
      </c>
      <c r="AG9" s="93">
        <v>2006</v>
      </c>
      <c r="AH9" s="93">
        <v>96</v>
      </c>
      <c r="AI9" s="93">
        <v>150</v>
      </c>
      <c r="AJ9" s="34">
        <f t="shared" si="10"/>
        <v>64</v>
      </c>
      <c r="AK9" s="34">
        <f t="shared" si="11"/>
        <v>6.4</v>
      </c>
      <c r="AL9" s="93">
        <v>2018</v>
      </c>
      <c r="AM9" s="95" t="s">
        <v>51</v>
      </c>
      <c r="AN9" s="32"/>
      <c r="AO9" s="32"/>
      <c r="AP9" s="32"/>
      <c r="AQ9" s="32"/>
      <c r="AR9" s="4">
        <f t="shared" si="12"/>
        <v>62.022499999999994</v>
      </c>
    </row>
    <row r="10" spans="1:44" ht="30">
      <c r="A10" s="104">
        <v>8</v>
      </c>
      <c r="B10" s="105">
        <v>369</v>
      </c>
      <c r="C10" s="28" t="s">
        <v>813</v>
      </c>
      <c r="D10" s="28" t="s">
        <v>814</v>
      </c>
      <c r="E10" s="29" t="s">
        <v>518</v>
      </c>
      <c r="F10" s="30" t="s">
        <v>804</v>
      </c>
      <c r="G10" s="30" t="s">
        <v>13</v>
      </c>
      <c r="H10" s="31" t="s">
        <v>13</v>
      </c>
      <c r="I10" s="92" t="s">
        <v>15</v>
      </c>
      <c r="J10" s="32"/>
      <c r="K10" s="108">
        <v>29237</v>
      </c>
      <c r="L10" s="54">
        <v>345</v>
      </c>
      <c r="M10" s="54">
        <v>600</v>
      </c>
      <c r="N10" s="56">
        <f t="shared" si="0"/>
        <v>57.5</v>
      </c>
      <c r="O10" s="56">
        <f t="shared" si="1"/>
        <v>4.3125</v>
      </c>
      <c r="P10" s="54">
        <v>262</v>
      </c>
      <c r="Q10" s="54">
        <v>500</v>
      </c>
      <c r="R10" s="56">
        <f t="shared" si="2"/>
        <v>52.4</v>
      </c>
      <c r="S10" s="56">
        <f t="shared" si="3"/>
        <v>7.859999999999999</v>
      </c>
      <c r="T10" s="86" t="s">
        <v>86</v>
      </c>
      <c r="U10" s="93">
        <v>676</v>
      </c>
      <c r="V10" s="93">
        <v>1350</v>
      </c>
      <c r="W10" s="34">
        <f t="shared" si="4"/>
        <v>50.074074074074076</v>
      </c>
      <c r="X10" s="94">
        <f t="shared" si="5"/>
        <v>11.266666666666667</v>
      </c>
      <c r="Y10" s="93">
        <v>462</v>
      </c>
      <c r="Z10" s="93">
        <v>700</v>
      </c>
      <c r="AA10" s="34">
        <f t="shared" si="6"/>
        <v>66</v>
      </c>
      <c r="AB10" s="34">
        <f t="shared" si="7"/>
        <v>19.8</v>
      </c>
      <c r="AC10" s="93">
        <v>235</v>
      </c>
      <c r="AD10" s="93">
        <v>300</v>
      </c>
      <c r="AE10" s="34">
        <f t="shared" si="8"/>
        <v>78.33333333333333</v>
      </c>
      <c r="AF10" s="34">
        <f t="shared" si="9"/>
        <v>11.75</v>
      </c>
      <c r="AG10" s="93">
        <v>2006</v>
      </c>
      <c r="AH10" s="93">
        <v>94</v>
      </c>
      <c r="AI10" s="93">
        <v>150</v>
      </c>
      <c r="AJ10" s="34">
        <f t="shared" si="10"/>
        <v>62.666666666666664</v>
      </c>
      <c r="AK10" s="34">
        <f t="shared" si="11"/>
        <v>6.266666666666667</v>
      </c>
      <c r="AL10" s="93">
        <v>2016</v>
      </c>
      <c r="AM10" s="95" t="s">
        <v>18</v>
      </c>
      <c r="AN10" s="104"/>
      <c r="AO10" s="104"/>
      <c r="AP10" s="104"/>
      <c r="AQ10" s="104"/>
      <c r="AR10" s="4">
        <f t="shared" si="12"/>
        <v>61.25583333333333</v>
      </c>
    </row>
    <row r="11" spans="1:44" ht="45">
      <c r="A11" s="104">
        <v>9</v>
      </c>
      <c r="B11" s="32">
        <v>19901</v>
      </c>
      <c r="C11" s="31" t="s">
        <v>815</v>
      </c>
      <c r="D11" s="31" t="s">
        <v>816</v>
      </c>
      <c r="E11" s="29" t="s">
        <v>518</v>
      </c>
      <c r="F11" s="30" t="s">
        <v>457</v>
      </c>
      <c r="G11" s="30" t="s">
        <v>56</v>
      </c>
      <c r="H11" s="31" t="s">
        <v>123</v>
      </c>
      <c r="I11" s="92" t="s">
        <v>15</v>
      </c>
      <c r="J11" s="32"/>
      <c r="K11" s="33">
        <v>31229</v>
      </c>
      <c r="L11" s="54">
        <v>236</v>
      </c>
      <c r="M11" s="54">
        <v>600</v>
      </c>
      <c r="N11" s="56">
        <f t="shared" si="0"/>
        <v>39.333333333333336</v>
      </c>
      <c r="O11" s="56">
        <f t="shared" si="1"/>
        <v>2.95</v>
      </c>
      <c r="P11" s="54">
        <v>236</v>
      </c>
      <c r="Q11" s="54">
        <v>500</v>
      </c>
      <c r="R11" s="56">
        <f t="shared" si="2"/>
        <v>47.2</v>
      </c>
      <c r="S11" s="56">
        <f t="shared" si="3"/>
        <v>7.080000000000001</v>
      </c>
      <c r="T11" s="38" t="s">
        <v>86</v>
      </c>
      <c r="U11" s="93">
        <v>743</v>
      </c>
      <c r="V11" s="93">
        <v>1350</v>
      </c>
      <c r="W11" s="34">
        <f t="shared" si="4"/>
        <v>55.03703703703704</v>
      </c>
      <c r="X11" s="94">
        <f t="shared" si="5"/>
        <v>12.383333333333335</v>
      </c>
      <c r="Y11" s="93">
        <v>411</v>
      </c>
      <c r="Z11" s="93">
        <v>700</v>
      </c>
      <c r="AA11" s="34">
        <f t="shared" si="6"/>
        <v>58.714285714285715</v>
      </c>
      <c r="AB11" s="34">
        <f t="shared" si="7"/>
        <v>17.614285714285714</v>
      </c>
      <c r="AC11" s="93">
        <v>376</v>
      </c>
      <c r="AD11" s="93">
        <v>400</v>
      </c>
      <c r="AE11" s="34">
        <f t="shared" si="8"/>
        <v>94</v>
      </c>
      <c r="AF11" s="34">
        <f t="shared" si="9"/>
        <v>14.1</v>
      </c>
      <c r="AG11" s="93">
        <v>2006</v>
      </c>
      <c r="AH11" s="93">
        <v>96</v>
      </c>
      <c r="AI11" s="93">
        <v>150</v>
      </c>
      <c r="AJ11" s="34">
        <f t="shared" si="10"/>
        <v>64</v>
      </c>
      <c r="AK11" s="34">
        <f t="shared" si="11"/>
        <v>6.4</v>
      </c>
      <c r="AL11" s="93">
        <v>2016</v>
      </c>
      <c r="AM11" s="95" t="s">
        <v>18</v>
      </c>
      <c r="AN11" s="32"/>
      <c r="AO11" s="32"/>
      <c r="AP11" s="32"/>
      <c r="AQ11" s="32"/>
      <c r="AR11" s="4">
        <f t="shared" si="12"/>
        <v>60.52761904761905</v>
      </c>
    </row>
    <row r="12" spans="1:44" ht="30">
      <c r="A12" s="104">
        <v>10</v>
      </c>
      <c r="B12" s="32">
        <v>18947</v>
      </c>
      <c r="C12" s="31" t="s">
        <v>769</v>
      </c>
      <c r="D12" s="31" t="s">
        <v>770</v>
      </c>
      <c r="E12" s="29" t="s">
        <v>517</v>
      </c>
      <c r="F12" s="30" t="s">
        <v>537</v>
      </c>
      <c r="G12" s="30" t="s">
        <v>771</v>
      </c>
      <c r="H12" s="31" t="s">
        <v>105</v>
      </c>
      <c r="I12" s="92" t="s">
        <v>15</v>
      </c>
      <c r="J12" s="32" t="s">
        <v>22</v>
      </c>
      <c r="K12" s="33">
        <v>28367</v>
      </c>
      <c r="L12" s="54">
        <v>299</v>
      </c>
      <c r="M12" s="54">
        <v>600</v>
      </c>
      <c r="N12" s="56">
        <f t="shared" si="0"/>
        <v>49.833333333333336</v>
      </c>
      <c r="O12" s="56">
        <f t="shared" si="1"/>
        <v>3.7375</v>
      </c>
      <c r="P12" s="54">
        <v>231</v>
      </c>
      <c r="Q12" s="54">
        <v>500</v>
      </c>
      <c r="R12" s="56">
        <f t="shared" si="2"/>
        <v>46.2</v>
      </c>
      <c r="S12" s="56">
        <f t="shared" si="3"/>
        <v>6.9300000000000015</v>
      </c>
      <c r="T12" s="38" t="s">
        <v>86</v>
      </c>
      <c r="U12" s="93">
        <v>629</v>
      </c>
      <c r="V12" s="93">
        <v>1300</v>
      </c>
      <c r="W12" s="34">
        <f t="shared" si="4"/>
        <v>48.38461538461539</v>
      </c>
      <c r="X12" s="94">
        <f t="shared" si="5"/>
        <v>10.88653846153846</v>
      </c>
      <c r="Y12" s="93">
        <v>320</v>
      </c>
      <c r="Z12" s="93">
        <v>600</v>
      </c>
      <c r="AA12" s="34">
        <f t="shared" si="6"/>
        <v>53.333333333333336</v>
      </c>
      <c r="AB12" s="34">
        <f t="shared" si="7"/>
        <v>16</v>
      </c>
      <c r="AC12" s="93">
        <v>140</v>
      </c>
      <c r="AD12" s="93">
        <v>200</v>
      </c>
      <c r="AE12" s="34">
        <f t="shared" si="8"/>
        <v>70</v>
      </c>
      <c r="AF12" s="34">
        <f t="shared" si="9"/>
        <v>10.5</v>
      </c>
      <c r="AG12" s="93">
        <v>2006</v>
      </c>
      <c r="AH12" s="93">
        <v>98</v>
      </c>
      <c r="AI12" s="93">
        <v>150</v>
      </c>
      <c r="AJ12" s="34">
        <f t="shared" si="10"/>
        <v>65.33333333333333</v>
      </c>
      <c r="AK12" s="34">
        <f t="shared" si="11"/>
        <v>6.533333333333333</v>
      </c>
      <c r="AL12" s="93">
        <v>2013</v>
      </c>
      <c r="AM12" s="95" t="s">
        <v>51</v>
      </c>
      <c r="AN12" s="32"/>
      <c r="AO12" s="32"/>
      <c r="AP12" s="32"/>
      <c r="AQ12" s="32"/>
      <c r="AR12" s="4">
        <f t="shared" si="12"/>
        <v>54.58737179487179</v>
      </c>
    </row>
    <row r="13" spans="1:30" ht="15">
      <c r="A13" s="115" t="s">
        <v>798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</row>
    <row r="14" spans="1:44" ht="45">
      <c r="A14" s="104">
        <v>1</v>
      </c>
      <c r="B14" s="32">
        <v>12402</v>
      </c>
      <c r="C14" s="31" t="s">
        <v>794</v>
      </c>
      <c r="D14" s="31" t="s">
        <v>795</v>
      </c>
      <c r="E14" s="29" t="s">
        <v>517</v>
      </c>
      <c r="F14" s="30" t="s">
        <v>796</v>
      </c>
      <c r="G14" s="30" t="s">
        <v>408</v>
      </c>
      <c r="H14" s="31" t="s">
        <v>797</v>
      </c>
      <c r="I14" s="54" t="s">
        <v>15</v>
      </c>
      <c r="J14" s="32" t="s">
        <v>65</v>
      </c>
      <c r="K14" s="33">
        <v>29011</v>
      </c>
      <c r="L14" s="54">
        <v>337</v>
      </c>
      <c r="M14" s="54">
        <v>500</v>
      </c>
      <c r="N14" s="56">
        <f>L14*100/M14</f>
        <v>67.4</v>
      </c>
      <c r="O14" s="56">
        <f>N14*0.75/10</f>
        <v>5.055000000000001</v>
      </c>
      <c r="P14" s="54">
        <v>290</v>
      </c>
      <c r="Q14" s="54">
        <v>500</v>
      </c>
      <c r="R14" s="56">
        <f>P14*100/Q14</f>
        <v>58</v>
      </c>
      <c r="S14" s="56">
        <f>R14*1.5/10</f>
        <v>8.7</v>
      </c>
      <c r="T14" s="73" t="s">
        <v>86</v>
      </c>
      <c r="U14" s="93">
        <v>819</v>
      </c>
      <c r="V14" s="93">
        <v>1300</v>
      </c>
      <c r="W14" s="34">
        <f>U14*100/V14</f>
        <v>63</v>
      </c>
      <c r="X14" s="94">
        <f>W14*2.25/10</f>
        <v>14.175</v>
      </c>
      <c r="Y14" s="93">
        <v>436</v>
      </c>
      <c r="Z14" s="93">
        <v>700</v>
      </c>
      <c r="AA14" s="34">
        <f>Y14*100/Z14</f>
        <v>62.285714285714285</v>
      </c>
      <c r="AB14" s="34">
        <f>AA14*3/10</f>
        <v>18.685714285714287</v>
      </c>
      <c r="AC14" s="93">
        <v>259</v>
      </c>
      <c r="AD14" s="93">
        <v>300</v>
      </c>
      <c r="AE14" s="34">
        <f>AC14*100/AD14</f>
        <v>86.33333333333333</v>
      </c>
      <c r="AF14" s="34">
        <f>AE14*1.5/10</f>
        <v>12.95</v>
      </c>
      <c r="AG14" s="93">
        <v>2007</v>
      </c>
      <c r="AH14" s="93">
        <v>105</v>
      </c>
      <c r="AI14" s="93">
        <v>150</v>
      </c>
      <c r="AJ14" s="34">
        <f>AH14*100/AI14</f>
        <v>70</v>
      </c>
      <c r="AK14" s="34">
        <f>AJ14*1/10</f>
        <v>7</v>
      </c>
      <c r="AL14" s="93">
        <v>2019</v>
      </c>
      <c r="AM14" s="95" t="s">
        <v>18</v>
      </c>
      <c r="AN14" s="32"/>
      <c r="AO14" s="32"/>
      <c r="AP14" s="32"/>
      <c r="AQ14" s="32"/>
      <c r="AR14" s="4">
        <f>O14+S14+X14+AB14+AF14+AK14</f>
        <v>66.5657142857143</v>
      </c>
    </row>
    <row r="15" spans="1:44" ht="15">
      <c r="A15" s="115" t="s">
        <v>803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s="11" customFormat="1" ht="55.5" customHeight="1">
      <c r="A16" s="80" t="s">
        <v>721</v>
      </c>
      <c r="B16" s="29" t="s">
        <v>722</v>
      </c>
      <c r="C16" s="29" t="s">
        <v>723</v>
      </c>
      <c r="D16" s="29" t="s">
        <v>1</v>
      </c>
      <c r="E16" s="29" t="s">
        <v>2</v>
      </c>
      <c r="F16" s="97" t="s">
        <v>724</v>
      </c>
      <c r="G16" s="97" t="s">
        <v>725</v>
      </c>
      <c r="H16" s="29" t="s">
        <v>4</v>
      </c>
      <c r="I16" s="77" t="s">
        <v>5</v>
      </c>
      <c r="J16" s="80" t="s">
        <v>726</v>
      </c>
      <c r="K16" s="98" t="s">
        <v>6</v>
      </c>
      <c r="L16" s="77" t="s">
        <v>727</v>
      </c>
      <c r="M16" s="77" t="s">
        <v>728</v>
      </c>
      <c r="N16" s="45" t="s">
        <v>729</v>
      </c>
      <c r="O16" s="45" t="s">
        <v>730</v>
      </c>
      <c r="P16" s="77" t="s">
        <v>731</v>
      </c>
      <c r="Q16" s="77" t="s">
        <v>732</v>
      </c>
      <c r="R16" s="45" t="s">
        <v>733</v>
      </c>
      <c r="S16" s="45" t="s">
        <v>734</v>
      </c>
      <c r="T16" s="80" t="s">
        <v>7</v>
      </c>
      <c r="U16" s="99" t="s">
        <v>735</v>
      </c>
      <c r="V16" s="99" t="s">
        <v>736</v>
      </c>
      <c r="W16" s="100" t="s">
        <v>737</v>
      </c>
      <c r="X16" s="101" t="s">
        <v>738</v>
      </c>
      <c r="Y16" s="99" t="s">
        <v>739</v>
      </c>
      <c r="Z16" s="99" t="s">
        <v>740</v>
      </c>
      <c r="AA16" s="100" t="s">
        <v>741</v>
      </c>
      <c r="AB16" s="100" t="s">
        <v>742</v>
      </c>
      <c r="AC16" s="99" t="s">
        <v>743</v>
      </c>
      <c r="AD16" s="99" t="s">
        <v>744</v>
      </c>
      <c r="AE16" s="100" t="s">
        <v>745</v>
      </c>
      <c r="AF16" s="100" t="s">
        <v>746</v>
      </c>
      <c r="AG16" s="99" t="s">
        <v>747</v>
      </c>
      <c r="AH16" s="99" t="s">
        <v>754</v>
      </c>
      <c r="AI16" s="99" t="s">
        <v>755</v>
      </c>
      <c r="AJ16" s="99" t="s">
        <v>750</v>
      </c>
      <c r="AK16" s="99" t="s">
        <v>751</v>
      </c>
      <c r="AL16" s="99" t="s">
        <v>752</v>
      </c>
      <c r="AM16" s="102" t="s">
        <v>753</v>
      </c>
      <c r="AN16" s="80" t="s">
        <v>754</v>
      </c>
      <c r="AO16" s="80" t="s">
        <v>755</v>
      </c>
      <c r="AP16" s="80" t="s">
        <v>752</v>
      </c>
      <c r="AQ16" s="80" t="s">
        <v>753</v>
      </c>
      <c r="AR16" s="103" t="s">
        <v>10</v>
      </c>
    </row>
    <row r="17" spans="1:44" ht="30">
      <c r="A17" s="104">
        <v>1</v>
      </c>
      <c r="B17" s="105">
        <v>25</v>
      </c>
      <c r="C17" s="28" t="s">
        <v>799</v>
      </c>
      <c r="D17" s="28" t="s">
        <v>800</v>
      </c>
      <c r="E17" s="29" t="s">
        <v>697</v>
      </c>
      <c r="F17" s="74" t="s">
        <v>801</v>
      </c>
      <c r="G17" s="74" t="s">
        <v>802</v>
      </c>
      <c r="H17" s="28" t="s">
        <v>23</v>
      </c>
      <c r="I17" s="54" t="s">
        <v>28</v>
      </c>
      <c r="J17" s="32" t="s">
        <v>215</v>
      </c>
      <c r="K17" s="33">
        <v>29016</v>
      </c>
      <c r="L17" s="54">
        <v>259</v>
      </c>
      <c r="M17" s="54">
        <v>600</v>
      </c>
      <c r="N17" s="56">
        <f>L17*100/M17</f>
        <v>43.166666666666664</v>
      </c>
      <c r="O17" s="56">
        <f>N17*0.75/10</f>
        <v>3.2375</v>
      </c>
      <c r="P17" s="54">
        <v>227</v>
      </c>
      <c r="Q17" s="54">
        <v>500</v>
      </c>
      <c r="R17" s="56">
        <f>P17*100/Q17</f>
        <v>45.4</v>
      </c>
      <c r="S17" s="56">
        <f>R17*1.5/10</f>
        <v>6.81</v>
      </c>
      <c r="T17" s="38" t="s">
        <v>55</v>
      </c>
      <c r="U17" s="93">
        <v>631</v>
      </c>
      <c r="V17" s="93">
        <v>1500</v>
      </c>
      <c r="W17" s="34">
        <f>U17*100/V17</f>
        <v>42.06666666666667</v>
      </c>
      <c r="X17" s="94">
        <f>W17*2.25/10</f>
        <v>9.465</v>
      </c>
      <c r="Y17" s="93">
        <v>363</v>
      </c>
      <c r="Z17" s="93">
        <v>600</v>
      </c>
      <c r="AA17" s="34">
        <f>Y17*100/Z17</f>
        <v>60.5</v>
      </c>
      <c r="AB17" s="34">
        <f>AA17*3/10</f>
        <v>18.15</v>
      </c>
      <c r="AC17" s="93">
        <v>129</v>
      </c>
      <c r="AD17" s="93">
        <v>200</v>
      </c>
      <c r="AE17" s="34">
        <f>AC17*100/AD17</f>
        <v>64.5</v>
      </c>
      <c r="AF17" s="34">
        <f>AE17*1.5/10</f>
        <v>9.675</v>
      </c>
      <c r="AG17" s="93">
        <v>2008</v>
      </c>
      <c r="AH17" s="93">
        <v>65</v>
      </c>
      <c r="AI17" s="93">
        <v>150</v>
      </c>
      <c r="AJ17" s="34">
        <f>AH17*100/AI17</f>
        <v>43.333333333333336</v>
      </c>
      <c r="AK17" s="34">
        <f>AJ17*1/10</f>
        <v>4.333333333333334</v>
      </c>
      <c r="AL17" s="93">
        <v>2019</v>
      </c>
      <c r="AM17" s="95" t="s">
        <v>51</v>
      </c>
      <c r="AN17" s="104"/>
      <c r="AO17" s="104"/>
      <c r="AP17" s="104"/>
      <c r="AQ17" s="104"/>
      <c r="AR17" s="4">
        <f>O17+S17+X17+AB17+AF17+AK17</f>
        <v>51.67083333333333</v>
      </c>
    </row>
  </sheetData>
  <sheetProtection/>
  <mergeCells count="3">
    <mergeCell ref="A1:AD1"/>
    <mergeCell ref="A13:AD13"/>
    <mergeCell ref="A15:AR15"/>
  </mergeCells>
  <dataValidations count="19">
    <dataValidation type="whole" allowBlank="1" showInputMessage="1" showErrorMessage="1" sqref="AL17 AL14 AL3:AL12">
      <formula1>2011</formula1>
      <formula2>2019</formula2>
    </dataValidation>
    <dataValidation type="whole" allowBlank="1" showInputMessage="1" showErrorMessage="1" sqref="AH17 AH14 AH3:AH12">
      <formula1>60</formula1>
      <formula2>135</formula2>
    </dataValidation>
    <dataValidation type="whole" allowBlank="1" showInputMessage="1" showErrorMessage="1" sqref="AI17 AI14 AI3:AI12">
      <formula1>150</formula1>
      <formula2>150</formula2>
    </dataValidation>
    <dataValidation type="whole" allowBlank="1" showInputMessage="1" showErrorMessage="1" sqref="AD17 AC14:AD14 AC3:AD12">
      <formula1>100</formula1>
      <formula2>500</formula2>
    </dataValidation>
    <dataValidation type="whole" allowBlank="1" showInputMessage="1" showErrorMessage="1" sqref="Z17 Z14 Z3:Z12">
      <formula1>400</formula1>
      <formula2>1500</formula2>
    </dataValidation>
    <dataValidation type="whole" allowBlank="1" showInputMessage="1" showErrorMessage="1" promptTitle="&lt;500" sqref="M17 M14 M3:M12">
      <formula1>500</formula1>
      <formula2>600</formula2>
    </dataValidation>
    <dataValidation type="whole" allowBlank="1" showInputMessage="1" showErrorMessage="1" sqref="L17 L14 L3:L12">
      <formula1>195</formula1>
      <formula2>450</formula2>
    </dataValidation>
    <dataValidation type="whole" allowBlank="1" showInputMessage="1" showErrorMessage="1" sqref="P17 P14 P4:P11">
      <formula1>165</formula1>
      <formula2>450</formula2>
    </dataValidation>
    <dataValidation type="whole" allowBlank="1" showInputMessage="1" showErrorMessage="1" sqref="Q17 Q14 Q4:Q11">
      <formula1>500</formula1>
      <formula2>500</formula2>
    </dataValidation>
    <dataValidation type="whole" allowBlank="1" showInputMessage="1" showErrorMessage="1" sqref="U17:V17 Y14 U14:V14 Y5:Y12 U4:V12">
      <formula1>300</formula1>
      <formula2>2000</formula2>
    </dataValidation>
    <dataValidation type="whole" allowBlank="1" showInputMessage="1" showErrorMessage="1" sqref="AP17 AP14 AP4:AP12">
      <formula1>2011</formula1>
      <formula2>2020</formula2>
    </dataValidation>
    <dataValidation type="whole" allowBlank="1" showInputMessage="1" showErrorMessage="1" sqref="AG12">
      <formula1>1990</formula1>
      <formula2>2020</formula2>
    </dataValidation>
    <dataValidation type="whole" allowBlank="1" showInputMessage="1" showErrorMessage="1" sqref="Y3">
      <formula1>200</formula1>
      <formula2>1500</formula2>
    </dataValidation>
    <dataValidation type="whole" allowBlank="1" showInputMessage="1" showErrorMessage="1" sqref="U3">
      <formula1>300</formula1>
      <formula2>1600</formula2>
    </dataValidation>
    <dataValidation type="whole" allowBlank="1" showInputMessage="1" showErrorMessage="1" sqref="V3">
      <formula1>900</formula1>
      <formula2>1800</formula2>
    </dataValidation>
    <dataValidation type="whole" allowBlank="1" showInputMessage="1" showErrorMessage="1" sqref="P3">
      <formula1>165</formula1>
      <formula2>800</formula2>
    </dataValidation>
    <dataValidation type="whole" allowBlank="1" showInputMessage="1" showErrorMessage="1" sqref="Q3">
      <formula1>500</formula1>
      <formula2>1000</formula2>
    </dataValidation>
    <dataValidation type="textLength" allowBlank="1" showInputMessage="1" showErrorMessage="1" sqref="I3">
      <formula1>2</formula1>
      <formula2>12</formula2>
    </dataValidation>
    <dataValidation type="whole" allowBlank="1" showInputMessage="1" showErrorMessage="1" sqref="AG3">
      <formula1>2005</formula1>
      <formula2>2019</formula2>
    </dataValidation>
  </dataValidations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2021-10-28T15:02:10Z</cp:lastPrinted>
  <dcterms:created xsi:type="dcterms:W3CDTF">2021-09-15T05:19:29Z</dcterms:created>
  <dcterms:modified xsi:type="dcterms:W3CDTF">2021-10-28T15:52:35Z</dcterms:modified>
  <cp:category/>
  <cp:version/>
  <cp:contentType/>
  <cp:contentStatus/>
</cp:coreProperties>
</file>