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2"/>
  </bookViews>
  <sheets>
    <sheet name="TGT- Hindi" sheetId="1" r:id="rId1"/>
    <sheet name="TGT maths" sheetId="2" r:id="rId2"/>
    <sheet name="PGT- Computer" sheetId="3" r:id="rId3"/>
    <sheet name="PGT- English" sheetId="4" r:id="rId4"/>
    <sheet name="PGT- History" sheetId="5" r:id="rId5"/>
  </sheets>
  <definedNames>
    <definedName name="_xlnm.Print_Titles" localSheetId="2">'PGT- Computer'!$4:$6</definedName>
    <definedName name="_xlnm.Print_Titles" localSheetId="3">'PGT- English'!$4:$6</definedName>
    <definedName name="_xlnm.Print_Titles" localSheetId="4">'PGT- History'!$4:$6</definedName>
    <definedName name="_xlnm.Print_Titles" localSheetId="0">'TGT- Hindi'!$4:$6</definedName>
  </definedNames>
  <calcPr fullCalcOnLoad="1"/>
</workbook>
</file>

<file path=xl/sharedStrings.xml><?xml version="1.0" encoding="utf-8"?>
<sst xmlns="http://schemas.openxmlformats.org/spreadsheetml/2006/main" count="1004" uniqueCount="569">
  <si>
    <t>RAJIV GANDHI NAVODAYA VIDYALAYA, DEHRADUN</t>
  </si>
  <si>
    <t xml:space="preserve">xsLV Vhpjksa ds in gsrq vH;fFkZ;ksa dk fooj.k          </t>
  </si>
  <si>
    <t>fo"k;&amp;fgUnh</t>
  </si>
  <si>
    <t>Ø0 
l0</t>
  </si>
  <si>
    <t>dksM</t>
  </si>
  <si>
    <t>uke</t>
  </si>
  <si>
    <t>firk@ifr 
dk uke</t>
  </si>
  <si>
    <t>tUe frfFk</t>
  </si>
  <si>
    <t xml:space="preserve">foKkiu çdk'ku dh frfFk dks dqy vk;q¼28&amp;12&amp;2021½
</t>
  </si>
  <si>
    <t>tkfr</t>
  </si>
  <si>
    <t>fyax</t>
  </si>
  <si>
    <t>LFkk;h fuokl ¼tuin½
 ,oa fuxZr dh frfFk</t>
  </si>
  <si>
    <t>vkosnu i= esa vafdr vkoklh; irk@
 eksckby u0</t>
  </si>
  <si>
    <t>lsok;kstu dk;kZy; esa iathdj.k dh 
la[;k o fnuakd</t>
  </si>
  <si>
    <t>UTET</t>
  </si>
  <si>
    <t>Lukrd</t>
  </si>
  <si>
    <t>ch0,M0 lS)kfUrd</t>
  </si>
  <si>
    <t>ch0,M0 iz;ksxkRed</t>
  </si>
  <si>
    <t>dqy ;ksx</t>
  </si>
  <si>
    <t>vH;qfDr</t>
  </si>
  <si>
    <t>izkIrkad</t>
  </si>
  <si>
    <t>iw.kkZad</t>
  </si>
  <si>
    <t>izfr'kr</t>
  </si>
  <si>
    <t>xq.kkad</t>
  </si>
  <si>
    <t>GT_2022_
HINDI_01</t>
  </si>
  <si>
    <t>vpZuk</t>
  </si>
  <si>
    <t>lquhy pkSgku</t>
  </si>
  <si>
    <t>02&amp;01&amp;1990</t>
  </si>
  <si>
    <t>Gen</t>
  </si>
  <si>
    <t>efgyk</t>
  </si>
  <si>
    <t>-</t>
  </si>
  <si>
    <t>TokYik ,Udyso eksgdeiqj nsgjknwu
8447970655</t>
  </si>
  <si>
    <t>Not Attached</t>
  </si>
  <si>
    <t xml:space="preserve">1. Domicile not attached 2. Employment Registration certificate not attached  3. Sanskrit not single subject  4. UTET/CTET -II not attached  5.B.ed degree not clear </t>
  </si>
  <si>
    <t>GT_2022_
HINDI_02</t>
  </si>
  <si>
    <t>ljkst</t>
  </si>
  <si>
    <t>o#.k pkSgku</t>
  </si>
  <si>
    <t>17&amp;12&amp;1987</t>
  </si>
  <si>
    <t>ST</t>
  </si>
  <si>
    <t>nsgjknwu</t>
  </si>
  <si>
    <t>xzke o iks0 efV;kok] r0 pdjkrk nsgjknwu
9997088109</t>
  </si>
  <si>
    <t>UA05320191103
25-06-2019</t>
  </si>
  <si>
    <t>GT_2022_
HINDI_03</t>
  </si>
  <si>
    <t>iwtk pkSgku</t>
  </si>
  <si>
    <t>lqUnj flag pkSgku</t>
  </si>
  <si>
    <t>30&amp;05&amp;1995</t>
  </si>
  <si>
    <t>xzke o iks0 y[kokM r0 dkylh nsgjknwu
8171656412</t>
  </si>
  <si>
    <t>Employment Card not attached</t>
  </si>
  <si>
    <t>GT_2022_
HINDI_04</t>
  </si>
  <si>
    <t>y{eh izlkn 
ukSfV;ky</t>
  </si>
  <si>
    <t>Lo0 Jh ikrhjke ukSfV;ky</t>
  </si>
  <si>
    <t>22&amp;11&amp;1987</t>
  </si>
  <si>
    <t>iq#"k</t>
  </si>
  <si>
    <t>&amp;</t>
  </si>
  <si>
    <t>jktjkts'ojh ,Udyso uFFkwokyk nsgjknwu
8958448551</t>
  </si>
  <si>
    <t>1.Domicile
2. Employment not attached
3.UTET/CTET not attached</t>
  </si>
  <si>
    <t>GT_2022_
HINDI_05</t>
  </si>
  <si>
    <t xml:space="preserve">fiz;k ifM;kj </t>
  </si>
  <si>
    <t>jkeLo#i ifM;kj</t>
  </si>
  <si>
    <t>12&amp;7&amp;1992</t>
  </si>
  <si>
    <t>SC</t>
  </si>
  <si>
    <t>ikSMh x&lt;oky</t>
  </si>
  <si>
    <t>xzke iVksfV;k] iV~Vh fctyksV 1 ] rg0 /kqekdksV] ikSMh x&lt;oky
6395619714</t>
  </si>
  <si>
    <t>UA051202129226
28-12-2021</t>
  </si>
  <si>
    <t xml:space="preserve">1. Domicile Pauri Garhwal
</t>
  </si>
  <si>
    <t>GT_2022_
HINDI_06</t>
  </si>
  <si>
    <t xml:space="preserve"> 'kkfUr </t>
  </si>
  <si>
    <t xml:space="preserve">eucj flag </t>
  </si>
  <si>
    <t>09&amp;07&amp;1990</t>
  </si>
  <si>
    <t>xzke pksirk iks0vk0 pkS[kky nsgjknwu
8979366435</t>
  </si>
  <si>
    <t>UA0512020780
17-01-2020</t>
  </si>
  <si>
    <t>1. Domicile Pauri Garhwal
2. B.Ed Marksheet not attached</t>
  </si>
  <si>
    <t>GT_2022_
HINDI_07</t>
  </si>
  <si>
    <t>#fpdk</t>
  </si>
  <si>
    <t>fouhr pkSgku</t>
  </si>
  <si>
    <t>10&amp;02&amp;1992</t>
  </si>
  <si>
    <t>,&amp;1 lapkj fogkj] dSuky ekxZ] thoux&lt;] fodkluxj] nsgjknwuz
9458990996</t>
  </si>
  <si>
    <t>UA05320201933
23-10-2020</t>
  </si>
  <si>
    <t>GT_2022_
HINDI_08</t>
  </si>
  <si>
    <t xml:space="preserve">mek dqekjh </t>
  </si>
  <si>
    <t>jkeukFk flag</t>
  </si>
  <si>
    <t>05&amp;12&amp;1985</t>
  </si>
  <si>
    <t>59@7 ukykikuh jksM nsgjknwu
819848073</t>
  </si>
  <si>
    <t>UA051201812728
16-11-2021</t>
  </si>
  <si>
    <t>GT_2022_
HINDI_09</t>
  </si>
  <si>
    <t>yfyr eksgu 
Fkify;ky</t>
  </si>
  <si>
    <t>enu eksgu
 Fkify;ky</t>
  </si>
  <si>
    <t>25&amp;06&amp;1986</t>
  </si>
  <si>
    <t>lqeu fogkj ckiwxzke xyh ua0 1 ohjHknz _f"kds'k nsgjknwu
9761254449</t>
  </si>
  <si>
    <t>UA05120203775
11-03-2020</t>
  </si>
  <si>
    <t>1- B.A. hindi not attached, Shastri degree</t>
  </si>
  <si>
    <t>GT_2022_
HINDI_10</t>
  </si>
  <si>
    <t>eerk</t>
  </si>
  <si>
    <t>xtiky</t>
  </si>
  <si>
    <t>06&amp;07&amp;1984</t>
  </si>
  <si>
    <t>vksd xzkso Ldwy &gt;Mhikuh lewjh iks0vks0 &gt;Mhikuh nsgjknwu
9760814932</t>
  </si>
  <si>
    <t>UA05120201581
12-02-2020</t>
  </si>
  <si>
    <t>GT_2022_
HINDI_11</t>
  </si>
  <si>
    <t xml:space="preserve">jhuk </t>
  </si>
  <si>
    <t>Hkkxey /kksuh</t>
  </si>
  <si>
    <t>20&amp;09&amp;1990</t>
  </si>
  <si>
    <t>mRrjdk'kh</t>
  </si>
  <si>
    <t>xzke Hkgkyh iks0vks0 ekSYrkMh iqjksyk mRrjdk'kh
9627390877</t>
  </si>
  <si>
    <t>UA24120205067
25-09-2020</t>
  </si>
  <si>
    <t>1.Domicile Uttarkashi</t>
  </si>
  <si>
    <t>GT_2022_
HINDI_12</t>
  </si>
  <si>
    <t>dkty jk.kk</t>
  </si>
  <si>
    <t>enu flag jk.kk</t>
  </si>
  <si>
    <t>15&amp;04&amp;1986</t>
  </si>
  <si>
    <t>OBC</t>
  </si>
  <si>
    <t>xzke ';keiqj iks0vks0 vEchokyk izseuxj nsgjknwu
9870990592</t>
  </si>
  <si>
    <t>GT_2022_
HINDI_13</t>
  </si>
  <si>
    <t xml:space="preserve">flU/kq </t>
  </si>
  <si>
    <t>lrsUnz dqekj 
/kLekuk</t>
  </si>
  <si>
    <t>04&amp;01&amp;1987</t>
  </si>
  <si>
    <t>flU/kq /;kuh edku ua0 81 xyh u0 3 lkses'oj uxj _f"kds'k nsgjknwu
8077283656</t>
  </si>
  <si>
    <t>UA05120194706
29-04-2021</t>
  </si>
  <si>
    <t>GT_2022_
HINDI_14</t>
  </si>
  <si>
    <t>guh iky</t>
  </si>
  <si>
    <t xml:space="preserve">enu yky </t>
  </si>
  <si>
    <t>28&amp;04&amp;1982</t>
  </si>
  <si>
    <t>xyh u0 4 ohjiqj [kqnZ _f"kds'k fudV lhek MsUVy dkWyst ,oa gkWfLiVy _f"kds'k nsgjknwu
9897842400</t>
  </si>
  <si>
    <t>1.Domicile not attached
2. Employment Card not attached</t>
  </si>
  <si>
    <t>GT_2022_
HINDI_15</t>
  </si>
  <si>
    <t xml:space="preserve">deys'k </t>
  </si>
  <si>
    <t>Qrsg pUn</t>
  </si>
  <si>
    <t>05&amp;11&amp;1998</t>
  </si>
  <si>
    <t>g0u0 16 Qrsg pUn] xzke dqYgk iks0vks0 eqU/kkSy rg0 R;wuh nsgjknwu
8650060244</t>
  </si>
  <si>
    <t>UA05320191768
07-09-2019</t>
  </si>
  <si>
    <t>GT_2022_
HINDI_16</t>
  </si>
  <si>
    <t>nf{k.kk mfu;ky</t>
  </si>
  <si>
    <t>fnus'k tSlkyh</t>
  </si>
  <si>
    <t>7&amp;2&amp;1987</t>
  </si>
  <si>
    <t>eaxywokyk ukykikuh jk;iqj jksM nsgjknwu
8279570571</t>
  </si>
  <si>
    <t>UA05120147914
12-03-2020</t>
  </si>
  <si>
    <t>GT_2022_
HINDI_17</t>
  </si>
  <si>
    <t>lqjsUnz flag</t>
  </si>
  <si>
    <t>y{e.k flag</t>
  </si>
  <si>
    <t>20&amp;04&amp;1978</t>
  </si>
  <si>
    <t>xzke Xokyohuk rg0 L;kYns vYeksMk
9528298563</t>
  </si>
  <si>
    <t>UA01220201479
16-06-2020</t>
  </si>
  <si>
    <t>1.  Almora District Domicile Attached
2- Candidate Over aged</t>
  </si>
  <si>
    <t>GT_2022_
HINDI_18</t>
  </si>
  <si>
    <t>uhfrdk rksej</t>
  </si>
  <si>
    <t>jkeiky flag 
rksej</t>
  </si>
  <si>
    <t>15&amp;05&amp;1991</t>
  </si>
  <si>
    <t>xzke@iks0vks0 yka?kk rg0 fodkluxj nsgjknwu
9458977566</t>
  </si>
  <si>
    <t>fo"k;&amp;xf.kr</t>
  </si>
  <si>
    <t>firk@ifr dk uke</t>
  </si>
  <si>
    <t xml:space="preserve">foKkiu çdk'ku dh 
frfFk dks dqy vk;q
¼28&amp;12&amp;2021½
</t>
  </si>
  <si>
    <t xml:space="preserve">LFkk;h fuokl ¼tuin½ </t>
  </si>
  <si>
    <t>lsok;kstu dk;kZy; esa 
iathdj.k dh 
la[;k o fnuakd</t>
  </si>
  <si>
    <t>GT_2022_
MATHS_1</t>
  </si>
  <si>
    <t>fgeka'kq iqjh</t>
  </si>
  <si>
    <t>jes'k izlkn iqjh</t>
  </si>
  <si>
    <t>01&amp;7&amp;1987</t>
  </si>
  <si>
    <t>g0u0 1 Qsl 1 jksfguh buDyso f'keyk ckbZ ikl lsoykdyk nsgjknwu
9720484200</t>
  </si>
  <si>
    <t>UA051202017291
19-12-2020</t>
  </si>
  <si>
    <t>1.Domicile Pauri Garhwal
2. Physics &amp; maths not in graduation
3.B.Ed marksheet not clear</t>
  </si>
  <si>
    <t>GT_2022_
MATHS_2</t>
  </si>
  <si>
    <t>lhek Mkscfj;ky /kwfy;k</t>
  </si>
  <si>
    <t>eukst /kwfy;k</t>
  </si>
  <si>
    <t>23&amp;05&amp;1981</t>
  </si>
  <si>
    <t>xzke Qjlwyk iV~Vh lhyk iks0vk0 ySUlMkWu ikSMh x&lt;oky
9456303819</t>
  </si>
  <si>
    <t>1.Domicile Pauri Garhwal 
2.Employment reg. certificate not attached</t>
  </si>
  <si>
    <t>GT_2022_
MATHS_3</t>
  </si>
  <si>
    <t>dqoaj flag</t>
  </si>
  <si>
    <t>22&amp;03&amp;1995</t>
  </si>
  <si>
    <t>#nziz;kx</t>
  </si>
  <si>
    <t>dijkoku fuokl] ysu0u0 6 cnzhl fogkj fe;kokyk nsgjknwu
9758789417</t>
  </si>
  <si>
    <t>1.Domicile Rudraprayag 2.Employment reg. certificate not attached</t>
  </si>
  <si>
    <t>GT_2022_
MATHS_4</t>
  </si>
  <si>
    <t>vk'kk usxh</t>
  </si>
  <si>
    <t>x.ks'k flag usxh</t>
  </si>
  <si>
    <t>20&amp;10&amp;1987</t>
  </si>
  <si>
    <t>e0u0 149 f'kouxj iks0v0 fMQsUl dkyksuh nsgjknwu
8171176329</t>
  </si>
  <si>
    <t>2943/13
28-02-2013</t>
  </si>
  <si>
    <t>GT_2022_
MATHS_5</t>
  </si>
  <si>
    <t>fuf/k jkor</t>
  </si>
  <si>
    <t>lqjthr jkor</t>
  </si>
  <si>
    <t>07&amp;08&amp;1995</t>
  </si>
  <si>
    <t>15 , uhcwokyk rg0 nsgjknwu
9758901210</t>
  </si>
  <si>
    <t>1.Employment reg. certificate not attached.
2. B.Ed marksheet not atteached
3. graduation marksheet not attached</t>
  </si>
  <si>
    <t>GT_2022_
MATHS_6</t>
  </si>
  <si>
    <t>v'kksd dqekj</t>
  </si>
  <si>
    <t xml:space="preserve"> 'kadj nso ukSfV;ky</t>
  </si>
  <si>
    <t>10&amp;10&amp;1994</t>
  </si>
  <si>
    <t>ysu0 u0 10 vferxzke xqekuhokyk _f"kds'k nsgjknwu
9536702210</t>
  </si>
  <si>
    <t>UA05120197125
09-07-2019</t>
  </si>
  <si>
    <t>1.Domicile not attached</t>
  </si>
  <si>
    <t>GT_2022_
MATHS_7</t>
  </si>
  <si>
    <t>la/;k mfu;ky</t>
  </si>
  <si>
    <t>eukst mfu;ky</t>
  </si>
  <si>
    <t>10&amp;07&amp;1990</t>
  </si>
  <si>
    <t>edku u0 300 HkYykQkeZ u0 10 ';keiqj _f"kds'k nsgjknwu
8126636985</t>
  </si>
  <si>
    <t>1.Domicile not attached
2.Employment reg. certificate not attached</t>
  </si>
  <si>
    <t>GT_2022_
MATHS_8</t>
  </si>
  <si>
    <t>nh{kk usxh</t>
  </si>
  <si>
    <t>jktsUnz flag</t>
  </si>
  <si>
    <t>25&amp;01&amp;1995</t>
  </si>
  <si>
    <t>53&amp;ch j{kk iqje ykMiqj jk;iqj jksM nsgjknwu
8006055480</t>
  </si>
  <si>
    <t>1.Domicile not attached.
2.Employment reg. certificate not attached.</t>
  </si>
  <si>
    <t>GT_2022_
MATHS_9</t>
  </si>
  <si>
    <t>iwtk 'kekZ</t>
  </si>
  <si>
    <t>Hkqous'oj</t>
  </si>
  <si>
    <t>02&amp;10&amp;1984</t>
  </si>
  <si>
    <t>xzke Dohyh iks0vks0 dqj&gt;.k #nziz;kx
8168453094</t>
  </si>
  <si>
    <t>UA19120215406
03-09-2021</t>
  </si>
  <si>
    <t xml:space="preserve">1.Domicile Rudraprayag </t>
  </si>
  <si>
    <t>GT_2022_
MATHS_10</t>
  </si>
  <si>
    <t>uqiwj &lt;kSfM;ky</t>
  </si>
  <si>
    <t>vfuy dqekj</t>
  </si>
  <si>
    <t>11&amp;08&amp;1992</t>
  </si>
  <si>
    <t>ysu0 4 e0la0 10 bUnzizLFk dyksuh vij uRFkuiqj usg#xzke nsgjknwu
8126400504</t>
  </si>
  <si>
    <t>1.Employment reg. certificate not attached.</t>
  </si>
  <si>
    <t>GT_2022_
MATHS_11</t>
  </si>
  <si>
    <t xml:space="preserve"> 'kf'k usxh </t>
  </si>
  <si>
    <t>iwju flag usxh</t>
  </si>
  <si>
    <t>16&amp;02&amp;1991</t>
  </si>
  <si>
    <t>peksyh</t>
  </si>
  <si>
    <t>mRrjkapy bUDyso lsDVj 3 gfjiqj uoknk nsgjknwu
8791290604</t>
  </si>
  <si>
    <t>UA03120217375
19-09-2021</t>
  </si>
  <si>
    <t>1.Domicile Chamoli</t>
  </si>
  <si>
    <t>GT_2022_
MATHS_12</t>
  </si>
  <si>
    <t>f'kokaxh f=ikBh</t>
  </si>
  <si>
    <t>jfo Hkw"k.k f=ikBh</t>
  </si>
  <si>
    <t>02&amp;01&amp;1995</t>
  </si>
  <si>
    <t>;equk fogkj dkyksuh fpjathiqj xq# ukud fe'ku ifCyd Ldwy ds ikl] fodkluxj nsgjknwu
7830902954</t>
  </si>
  <si>
    <t>UA051202012316
29-10-2020</t>
  </si>
  <si>
    <t>GT_2022_
MATHS_13</t>
  </si>
  <si>
    <t>iYyoh tks'kh</t>
  </si>
  <si>
    <t>izdk'k pUnz tks'kh</t>
  </si>
  <si>
    <t>05&amp;07&amp;1992</t>
  </si>
  <si>
    <t>31 , ckywokyk fodkluxj nsgjknwu
9458115667</t>
  </si>
  <si>
    <t>UA0512021524
04-01-2021</t>
  </si>
  <si>
    <t>GT_2022_
MATHS_14</t>
  </si>
  <si>
    <t xml:space="preserve">fiadh dqekjh </t>
  </si>
  <si>
    <t>gjh'k panz</t>
  </si>
  <si>
    <t>12&amp;03&amp;1992</t>
  </si>
  <si>
    <t>edku u0 18 uank nsoh ,Udyso Qst 2 yksvj usg#xzke nsgjknwu
8755538684</t>
  </si>
  <si>
    <t>UA051202012071
27-10-2020</t>
  </si>
  <si>
    <t>1.Domicile Pauri Garhwal</t>
  </si>
  <si>
    <t>GT_2022_
MATHS_15</t>
  </si>
  <si>
    <t>izkph ik.Ms</t>
  </si>
  <si>
    <t>vt; dqekj ik.Ms</t>
  </si>
  <si>
    <t>16&amp;04&amp;1991</t>
  </si>
  <si>
    <t>g0u0 44 fnykjke cktkj fu;j xq#}kjk nsgjknwu
9536068232</t>
  </si>
  <si>
    <t>1.Employment reg. certificate not attached.
2.B.Ed 1st &amp; 2nd marksheet not attached</t>
  </si>
  <si>
    <t>GT_2022_
MATHS_16</t>
  </si>
  <si>
    <t xml:space="preserve">fjpk tks'kh </t>
  </si>
  <si>
    <t>x.ks'k nRr tks'kh</t>
  </si>
  <si>
    <t>14&amp;08&amp;1994</t>
  </si>
  <si>
    <t>10 eunkfduh fogkj bUdyso lgL=/kkjk jksM nsgjknwu
7060785594</t>
  </si>
  <si>
    <t>1.Domicile &amp; Employment reg. certificate not attached.</t>
  </si>
  <si>
    <t>GT_2022_
MATHS_17</t>
  </si>
  <si>
    <t xml:space="preserve">uhye </t>
  </si>
  <si>
    <t>_f"kiky jk.kk</t>
  </si>
  <si>
    <t>13&amp;07&amp;1986</t>
  </si>
  <si>
    <t>340 ysu0u0 5 guqeUriqje xaaxk uxj _f"kds'k nsgjknwu
8755390572</t>
  </si>
  <si>
    <t>GT_2022_
MATHS_18</t>
  </si>
  <si>
    <t>;ksfxrk fMejh</t>
  </si>
  <si>
    <t xml:space="preserve">x.ks'k izlkn fMejh </t>
  </si>
  <si>
    <t>15&amp;08&amp;1995</t>
  </si>
  <si>
    <t>19 'kEHkw izlkn fMejh meV~Vk d.kZiz;kx peksyh
7983068897</t>
  </si>
  <si>
    <t>1.Domicile chamoli 
2. Employment reg. certificate not attached.
3.B.Ed 1st &amp; 2nd sem. Marksheet not attached</t>
  </si>
  <si>
    <t>GT_2022_
MATHS_19</t>
  </si>
  <si>
    <t>v{k; dqekj</t>
  </si>
  <si>
    <t>ckys'oj izlkn</t>
  </si>
  <si>
    <t>30&amp;06&amp;1995</t>
  </si>
  <si>
    <t>g0u0 15 ehjkuxj jksM 20 ch?kk iks0 ohjcnzk vkbZ0Mh0ih0,y0 _f"kds'k nsgjknwu
8433273253</t>
  </si>
  <si>
    <t>GT_2022_
MATHS_20</t>
  </si>
  <si>
    <t>izrhHkk iq.Mhj</t>
  </si>
  <si>
    <t>chj fcØe flag iq.Mhj</t>
  </si>
  <si>
    <t>16&amp;06&amp;1993</t>
  </si>
  <si>
    <t>fVgjh</t>
  </si>
  <si>
    <t>,&amp;25 foLFkkfir dkyksuh bUnzk uxj _f"kds'k
9557459592</t>
  </si>
  <si>
    <t>1.Employment reg. certificate not attached.2.Domicile Tehri
3.CTET/UTET-II marksheet not attached</t>
  </si>
  <si>
    <t>GT_2022_
MATHS_21</t>
  </si>
  <si>
    <t>fuf[ky jk.kk</t>
  </si>
  <si>
    <t>,u0,l0 jk.kk</t>
  </si>
  <si>
    <t>05&amp;09&amp;1992</t>
  </si>
  <si>
    <t>rseu fuokl ysu0 th j{kkiqje ykMiqj jk;iqj jksM nsgjknwu
8954292044</t>
  </si>
  <si>
    <t>UA241201726
21-01-2020</t>
  </si>
  <si>
    <t>GT_2022_
MATHS_22</t>
  </si>
  <si>
    <t>xaqtu ik.Ms</t>
  </si>
  <si>
    <t>foosd ik.Ms</t>
  </si>
  <si>
    <t>20&amp;10&amp;1989</t>
  </si>
  <si>
    <t>fo/kk fogkj Qst 2 jkt jkts'ojh dkyksuh nsgjknwu
7409184231</t>
  </si>
  <si>
    <t>GT_2022_
MATHS_23</t>
  </si>
  <si>
    <t>fiz;adk jkor</t>
  </si>
  <si>
    <t>vfuy jkor</t>
  </si>
  <si>
    <t>09&amp;08&amp;1994</t>
  </si>
  <si>
    <t>175 /keZiqj fudV f'ko efUnj iks0vks0 vkjk?kj nsgjknwu
7017859295</t>
  </si>
  <si>
    <t>UA051202016028
13-12-2020</t>
  </si>
  <si>
    <t>GT_2022_
MATHS_24</t>
  </si>
  <si>
    <t xml:space="preserve">vk'kh"k flag fc"V </t>
  </si>
  <si>
    <t>t;ey flag fc"V</t>
  </si>
  <si>
    <t>03&amp;10&amp;1991</t>
  </si>
  <si>
    <t>g0u0 85 CykWd 2 unh fjLiuk jksM nsgjknwu
8791420316</t>
  </si>
  <si>
    <t>UA051202012351
29-10-2020</t>
  </si>
  <si>
    <t>GT_2022_
MATHS_25</t>
  </si>
  <si>
    <t>vPNs yky ;kno</t>
  </si>
  <si>
    <t>lHkkthr ;kno</t>
  </si>
  <si>
    <t>10&amp;07&amp;1993</t>
  </si>
  <si>
    <t>77 fo/kk fogkj Qsl 1 dkjxh jksM nsgjknwu
7351419898</t>
  </si>
  <si>
    <t>UA051202011632
20-10-2020</t>
  </si>
  <si>
    <t>GT_2022_
MATHS_26</t>
  </si>
  <si>
    <t>vk;q"kh usxh</t>
  </si>
  <si>
    <t>fojsUnz flag usxh</t>
  </si>
  <si>
    <t>30&amp;05&amp;1998</t>
  </si>
  <si>
    <t>xzke dksBjh iksLV vkWfQl ekMwaokyk rg0 fodkluxj nsgjknwu
9917870537</t>
  </si>
  <si>
    <t>UA051202017661
22-12-2020</t>
  </si>
  <si>
    <t>GT_2022_
MATHS_27</t>
  </si>
  <si>
    <t>mikluk jkor</t>
  </si>
  <si>
    <t>/khjt flag jkor</t>
  </si>
  <si>
    <t>15&amp;09&amp;1992</t>
  </si>
  <si>
    <t>ysu fu;j vjdkfM;k Ldwy &gt;k&gt;jk nsgjknwu
9536634996</t>
  </si>
  <si>
    <t>1.Domicile Pauri Garhwal 2. Employment reg. certificate not attached.</t>
  </si>
  <si>
    <t>GT_2022_
MATHS_28</t>
  </si>
  <si>
    <t>Hkkouk Mlhyk</t>
  </si>
  <si>
    <t>fot; Mlhyk</t>
  </si>
  <si>
    <t>01&amp;12&amp;1989</t>
  </si>
  <si>
    <t>xzke fe;kokyk iksLV gjkZokyk nsgjknwu
8171851350</t>
  </si>
  <si>
    <r>
      <t>1.Domicile pending</t>
    </r>
    <r>
      <rPr>
        <sz val="8"/>
        <color indexed="8"/>
        <rFont val="Times New Roman"/>
        <family val="1"/>
      </rPr>
      <t xml:space="preserve">
2. Employment reg. certificate not attached.</t>
    </r>
  </si>
  <si>
    <t>GT_2022_
MATHS_29</t>
  </si>
  <si>
    <t>iznhi flag rksioky</t>
  </si>
  <si>
    <t>cpu flag rksioky</t>
  </si>
  <si>
    <t>14&amp;11&amp;1989</t>
  </si>
  <si>
    <t xml:space="preserve">uFkqokokyk MksbZokyk nsgjknwu
</t>
  </si>
  <si>
    <t>GT_2022_
MATHS_30</t>
  </si>
  <si>
    <t>va'kqeu flag Hk.Mkjh</t>
  </si>
  <si>
    <t>ohj flag Hk.Mkjh</t>
  </si>
  <si>
    <t>05&amp;11&amp;1995</t>
  </si>
  <si>
    <t>iq"Ik fogkj 'ke'ksjx&lt; jksM fu;j guqeku eafnj pkWd rquokyk nsgjknwu
9997438710</t>
  </si>
  <si>
    <t>1.Domicile Rudraprayag
2- Employment reg. certificate not attached.</t>
  </si>
  <si>
    <t>GT_2022_
MATHS_31</t>
  </si>
  <si>
    <t>jksfgr iSU;wyh</t>
  </si>
  <si>
    <t>ukxsUnz iSU;wyh</t>
  </si>
  <si>
    <t>17&amp;04&amp;1994</t>
  </si>
  <si>
    <t>izxrh ckbZ ikl jksM fu;j izlkj Hkkjrh vtciqj dyke nsgjknwu
8859120347</t>
  </si>
  <si>
    <t>1.Domicile tehri garhwal
2. Employment reg. certificate not attached.</t>
  </si>
  <si>
    <t>fo"k;&amp;dEI;wVj foKku</t>
  </si>
  <si>
    <t>LFkk;h fuokl ¼tuin½ 
,oa fuxZr dh frfFk</t>
  </si>
  <si>
    <t>vkoklh; irk@ 
eksckby u0</t>
  </si>
  <si>
    <t>lsok;kstu dk;kZy; esa 
iathdj.k dh la[;k o fnuakd</t>
  </si>
  <si>
    <t>LukrdksRrj</t>
  </si>
  <si>
    <t>GT_2022_COMP. SCI._01</t>
  </si>
  <si>
    <t>izrki flag pkSgku</t>
  </si>
  <si>
    <t>Jh /kwe flag pkSgku</t>
  </si>
  <si>
    <t>16-09-1982</t>
  </si>
  <si>
    <t>izrki flag pkSgku xzk0 o iks0 vkWfQl ea'kd ok;k pdjkrk ftyk nsgjknwu
8126178346</t>
  </si>
  <si>
    <t>UA0532018538
 02-05-2018</t>
  </si>
  <si>
    <t>not Clear</t>
  </si>
  <si>
    <t>Employment Reg. not Valid</t>
  </si>
  <si>
    <t>GT_2022_COMP. SCI._02</t>
  </si>
  <si>
    <t>jhuh yksgkuh</t>
  </si>
  <si>
    <t>Jh fot; yky yksgkuh</t>
  </si>
  <si>
    <t>08&amp;06&amp;1983</t>
  </si>
  <si>
    <t>GEN</t>
  </si>
  <si>
    <t>fot; gkml 'kkfUr dqat dkWyksuh ysu u0 5 yksoj uRFkuiqj gkml uo 119 nsgjknwu
9927877434</t>
  </si>
  <si>
    <t>No</t>
  </si>
  <si>
    <t xml:space="preserve"> 1- Domicile chamoli
2- Employment reg. certificate not attached</t>
  </si>
  <si>
    <t>GT_2022_COMP. SCI._03</t>
  </si>
  <si>
    <t>o#.k R;kxh</t>
  </si>
  <si>
    <t>Jh uhjt R;kxh</t>
  </si>
  <si>
    <t>07&amp;11&amp;1996</t>
  </si>
  <si>
    <t>uhjt R;kxh] lglz/kkjk jksM fudV izsj.kk LVksj] xqtjkM+k] nsgjknwu
9568827174</t>
  </si>
  <si>
    <t>UA051202117991
29-08-2021</t>
  </si>
  <si>
    <t>GT_2022_COMP. SCI._04</t>
  </si>
  <si>
    <t>fdj.k fc"V</t>
  </si>
  <si>
    <t>Jh fcØe flag fc"V</t>
  </si>
  <si>
    <t>08&amp;02&amp;1996</t>
  </si>
  <si>
    <t>ikSM+h x&lt;oky</t>
  </si>
  <si>
    <t>foØkUriqje dSuky jksM] ihyh dksBh fe;kokyk] nsgjknwu
8218655191</t>
  </si>
  <si>
    <t>1- Domicile Pauri Garhwal
2- Employment Card not attached</t>
  </si>
  <si>
    <t>GT_2022_COMP. SCI._05</t>
  </si>
  <si>
    <t>Jherh T;ksRLuk Fkify;ky</t>
  </si>
  <si>
    <t>Jh nhid Fkify;ky</t>
  </si>
  <si>
    <t>02&amp;05&amp;1985</t>
  </si>
  <si>
    <t>fot;ky{eh fuokl ysu u0 06 ,drk fogkj] lglz/kkjk jksM
9899315539</t>
  </si>
  <si>
    <t>UA05120211340
07-01-2021</t>
  </si>
  <si>
    <t>GT_2022_COMP. SCI._06</t>
  </si>
  <si>
    <t xml:space="preserve">dapu </t>
  </si>
  <si>
    <t>Jh lqjs'kkuan feJk</t>
  </si>
  <si>
    <t>12&amp;04&amp;1997</t>
  </si>
  <si>
    <t>fVgjh x&lt;+oky</t>
  </si>
  <si>
    <t>xzke Ik;kadksVh fHkyax rglhy ?kulkyh
9520241460</t>
  </si>
  <si>
    <t>1- Domocile Tehri 
2- MCA marksheet not attached</t>
  </si>
  <si>
    <t>GT_2022_COMP. SCI._07</t>
  </si>
  <si>
    <t>bZ'kk Hkkj}kt</t>
  </si>
  <si>
    <t>Jh vfHk"ksd R;kxh</t>
  </si>
  <si>
    <t>04&amp;01&amp;1992</t>
  </si>
  <si>
    <t>lglz/kkjk jksM fudV izsj.kk LVksj] xqtjkM+k] nsgjknwu</t>
  </si>
  <si>
    <t>UA091202113976
08-08-2021</t>
  </si>
  <si>
    <t>1- Domocile is not attached.
2- 2nd Year marksheet not attached</t>
  </si>
  <si>
    <t>fo"k;&amp;vaxzsth</t>
  </si>
  <si>
    <t>GT_2022_ENGLISH_01</t>
  </si>
  <si>
    <t>vkjrh jrwM+h</t>
  </si>
  <si>
    <t>Jh vkj0ch0 jrwMh</t>
  </si>
  <si>
    <t>05&amp;05&amp;1987</t>
  </si>
  <si>
    <t>15@1 rsx cgknqj jksM ysu0 5 nsgjknwu
9897914930</t>
  </si>
  <si>
    <t>Employment reg. certificate not attached</t>
  </si>
  <si>
    <t>GT_2022_ENGLISH_02</t>
  </si>
  <si>
    <t>euw Hk.Mkjh</t>
  </si>
  <si>
    <t>Jh ujs'k Hk.Mkjh</t>
  </si>
  <si>
    <t>01&amp;06&amp;1983</t>
  </si>
  <si>
    <t>xzke o iks0 uRFkqokyk jk;iqj nsgjknwu
7895840674</t>
  </si>
  <si>
    <t>UA051201011920
30-07-2010</t>
  </si>
  <si>
    <t>GT_2022_ENGLISH_03</t>
  </si>
  <si>
    <t>vfHk"ksd xkSM</t>
  </si>
  <si>
    <t>Jh nsoh izlkn xkSM</t>
  </si>
  <si>
    <t>04&amp;02&amp;1991</t>
  </si>
  <si>
    <t>ysu u0 1 csy jksM DysesUV Vkmu nsgjknwu
9997530842</t>
  </si>
  <si>
    <t>GT_2022_ENGLISH_04</t>
  </si>
  <si>
    <t>Mk0 'kfDr eksgu ukSfV;ky</t>
  </si>
  <si>
    <t>25&amp;10&amp;1986</t>
  </si>
  <si>
    <t>xzk lqdu iks0 enZ'kw ok;k Mkd iRFkj nsgjknwu
7895249620</t>
  </si>
  <si>
    <t>UA051202118285
21-08-2021</t>
  </si>
  <si>
    <t>GT_2022_ENGLISH_05</t>
  </si>
  <si>
    <t>dksey /;kuh</t>
  </si>
  <si>
    <t>p.Mh izlkn /;kuh</t>
  </si>
  <si>
    <t>12&amp;06&amp;1991</t>
  </si>
  <si>
    <t>lqHkk"k uxj eksgCcsokyk nsgjknwu
9870944789</t>
  </si>
  <si>
    <t>GT_2022_ENGLISH_06</t>
  </si>
  <si>
    <t xml:space="preserve"> 'kf'k ckyk xqIrk</t>
  </si>
  <si>
    <t>ts0vkj0 xqIrk</t>
  </si>
  <si>
    <t>14&amp;7&amp;1981</t>
  </si>
  <si>
    <t>121 djuiqj &amp;2 nsgjknwu
8218780686</t>
  </si>
  <si>
    <t>UA051201433604
16-12-2020</t>
  </si>
  <si>
    <t>GT_2022_ENGLISH_07</t>
  </si>
  <si>
    <t>fdju</t>
  </si>
  <si>
    <t>lqjr jke 'kekZ</t>
  </si>
  <si>
    <t>20&amp;06&amp;1989</t>
  </si>
  <si>
    <t>xzke 'ksfM;k] iks0v0 Hkxor r0 R;wuh nsgjknwu
9410707863</t>
  </si>
  <si>
    <t>UA05120205162
11-06-2020</t>
  </si>
  <si>
    <t>GT_2022_ENGLISH_08</t>
  </si>
  <si>
    <t>dapu izHkk</t>
  </si>
  <si>
    <t>y{e.k jke</t>
  </si>
  <si>
    <t>17&amp;05&amp;1980</t>
  </si>
  <si>
    <t>g0u0 55@1 Vids'oj jksM] x&lt;+h dSUV nsgjknwu
9634703970</t>
  </si>
  <si>
    <t>UA051201024103
25-10-2019</t>
  </si>
  <si>
    <t>GT_2022_ENGLISH_09</t>
  </si>
  <si>
    <t>ek/kqjh dkUr gfYn;k</t>
  </si>
  <si>
    <t>fofiu dqekj</t>
  </si>
  <si>
    <t>06&amp;07&amp;1989</t>
  </si>
  <si>
    <t>11 &amp;ubZ cLrh vEcsMxj ekxZ &amp;2 Mh0,y jksM] nsgjknwu
8445182855</t>
  </si>
  <si>
    <t>UA051202115639
05-08-2021</t>
  </si>
  <si>
    <t>GT_2022_ENGLISH_10</t>
  </si>
  <si>
    <t>;ksxsUnz jkor</t>
  </si>
  <si>
    <t xml:space="preserve">lqn'kZu flag </t>
  </si>
  <si>
    <t>28&amp;07&amp;1990</t>
  </si>
  <si>
    <t>fu;j ihyhdksBh dSuky jksM fe;kokyk iks0 gjkZokyk nsgjknwu
8868044221</t>
  </si>
  <si>
    <t>Domocile chamoli &amp; Employment  reg. certificate not attached</t>
  </si>
  <si>
    <t>GT_2022_ENGLISH_11</t>
  </si>
  <si>
    <t>dSyk'k fc"V</t>
  </si>
  <si>
    <t>lqjsUnz flag fc"V</t>
  </si>
  <si>
    <t>19&amp;03&amp;1982</t>
  </si>
  <si>
    <t>347 jkts'ojh iqje ysu u0 4 yksoj uRFkuiqj vkbZ0vkbZ0ih0 eksdeiqj nsgjknwu
7060215817</t>
  </si>
  <si>
    <t>Domicile &amp; Employment reg. certificate not attached</t>
  </si>
  <si>
    <t>GT_2022_ENGLISH_12</t>
  </si>
  <si>
    <t xml:space="preserve">fofurk Hkkjrh </t>
  </si>
  <si>
    <t>vkuUn yky Hkkjrh</t>
  </si>
  <si>
    <t>15&amp;07&amp;1987</t>
  </si>
  <si>
    <t>22 vksYM loZs jksM nsgjknwu
7310947636</t>
  </si>
  <si>
    <t>GT_2022_ENGLISH_13</t>
  </si>
  <si>
    <t>cchrk</t>
  </si>
  <si>
    <t xml:space="preserve">lqjsUnz flag </t>
  </si>
  <si>
    <t>23&amp;08&amp;1986</t>
  </si>
  <si>
    <t>47 ,Q lS¸;n ekSgYyk pdjkrk jksM nsgjknwu
9756995111</t>
  </si>
  <si>
    <t>UA051202012826
10-11-2020</t>
  </si>
  <si>
    <t>GT_2022_ENGLISH_14</t>
  </si>
  <si>
    <t>ujsUnz ltok.k</t>
  </si>
  <si>
    <t>fotsUnz flag ltok.k</t>
  </si>
  <si>
    <t>27&amp;11&amp;1980</t>
  </si>
  <si>
    <t>CykWd&amp;bZ ysu u0 7, ljLorh fogkj] vtciqj [kqnZ nsgjknwu
6395293646</t>
  </si>
  <si>
    <t>UA05120206580
7-7-2020</t>
  </si>
  <si>
    <t>Domicile  not attached</t>
  </si>
  <si>
    <t>GT_2022_ENGLISH_15</t>
  </si>
  <si>
    <t>fnus'ojh 'kkg</t>
  </si>
  <si>
    <t>,l0Mh0 Jhoky</t>
  </si>
  <si>
    <t>25&amp;04&amp;1982</t>
  </si>
  <si>
    <t xml:space="preserve"> 'kkg Hkou fu;j iks0vks0 X;kulq mRrjdk'kh
7983237435</t>
  </si>
  <si>
    <t>UA05120203217
24-2-2020</t>
  </si>
  <si>
    <t>1- Domicile from Uttarkashi
2- B.Ed marksheet not attached</t>
  </si>
  <si>
    <t>GT_2022_ENGLISH_16</t>
  </si>
  <si>
    <t>vkjrh MksHkky</t>
  </si>
  <si>
    <t>foosd MksHkky</t>
  </si>
  <si>
    <t>30&amp;06&amp;1978</t>
  </si>
  <si>
    <t>Vh0,p0Mh0lh0 nsgjk[kkl nsgjknwu IyksV u0 8
7895215726</t>
  </si>
  <si>
    <t>UA05120104769
22-05-2010</t>
  </si>
  <si>
    <t>GT_2022_ENGLISH_17</t>
  </si>
  <si>
    <t>vkdka{kk</t>
  </si>
  <si>
    <t>lqjs'k dqekj</t>
  </si>
  <si>
    <t>02&amp;04&amp;1993</t>
  </si>
  <si>
    <t>edku u0 148] vk'kqrks"k uxj] _f"kds'k nsgjknwu
9016868085</t>
  </si>
  <si>
    <t>UA051202127969
1-11-2021</t>
  </si>
  <si>
    <t>Domicile is not attached</t>
  </si>
  <si>
    <t>fo"k;&amp;bfrgkl</t>
  </si>
  <si>
    <t>GT_2022_HISTORY_01</t>
  </si>
  <si>
    <t>vuq0t0tkfr</t>
  </si>
  <si>
    <t>xzke o iks0 efV;kok rglhy pdjkrk ftyk nsgjknwu
7534879467</t>
  </si>
  <si>
    <t>25.06.2019</t>
  </si>
  <si>
    <t>GT_2022_HISTORY_02</t>
  </si>
  <si>
    <t>vk'kk dqekjh</t>
  </si>
  <si>
    <t>Jh ;ksxs'k dqekj</t>
  </si>
  <si>
    <t>11&amp;11&amp;1988</t>
  </si>
  <si>
    <t>vuq0 tkfr</t>
  </si>
  <si>
    <t>xzke cnzhiqj fryokMh iks0 vkbZ0ih0 eksgdeiqj] nsgjknwu
7534879467</t>
  </si>
  <si>
    <t>12.07.2021</t>
  </si>
  <si>
    <t>Domicile Nainital</t>
  </si>
  <si>
    <t>GT_2022_HISTORY_03</t>
  </si>
  <si>
    <t>fiz;k ifM;kj</t>
  </si>
  <si>
    <t>Jh jkeLo#i ifM;kj</t>
  </si>
  <si>
    <t>vuq0tkfr</t>
  </si>
  <si>
    <t>xzke ijksfV;k iV~Vh fctyksV 1 rg0 /kqedksV ftyk ikSM+h x&lt;oky
6395619714</t>
  </si>
  <si>
    <t>28.12.2021</t>
  </si>
  <si>
    <t>Domicile Pauri</t>
  </si>
  <si>
    <t>GT_2022_HISTORY_04</t>
  </si>
  <si>
    <t>cyohj flag</t>
  </si>
  <si>
    <t>Jh #ijke rksej</t>
  </si>
  <si>
    <t>05&amp;07&amp;1985</t>
  </si>
  <si>
    <t>vuq0t0
tkfr</t>
  </si>
  <si>
    <t>fu;j fpyMªUl ,dsMeh Ldwy MkdiRFkj nsgjknwu
7668855816</t>
  </si>
  <si>
    <t>01.07.2021</t>
  </si>
  <si>
    <t>GT_2022_HISTORY_05</t>
  </si>
  <si>
    <t xml:space="preserve">Jherh jk/kk jkuh </t>
  </si>
  <si>
    <t>Jh deys'k ik.Ms</t>
  </si>
  <si>
    <t>01&amp;03&amp;1989</t>
  </si>
  <si>
    <t>lkekU;</t>
  </si>
  <si>
    <t>Mh 41 ;equk dkWyksuh]nsgjknwu 8290378875</t>
  </si>
  <si>
    <t>11.07.2021</t>
  </si>
  <si>
    <t>GT_2022_HISTORY_06</t>
  </si>
  <si>
    <t>Jherh vatw ckyk xkSM</t>
  </si>
  <si>
    <t>Jheku y{eh izlkn iUr</t>
  </si>
  <si>
    <t>4&amp;7&amp;1975</t>
  </si>
  <si>
    <t>g0u0 272] 'kkfUr fogkj v/kksbZokyk nsgjknwu
7534066138</t>
  </si>
  <si>
    <t>Not attached</t>
  </si>
  <si>
    <t>1- mployment reg. certificate not attached.
2- B.Ed. Theory &amp; Practical not Clear.
3- candidate is Over age</t>
  </si>
  <si>
    <t>GT_2022_HISTORY_07</t>
  </si>
  <si>
    <t>lfjrk</t>
  </si>
  <si>
    <t>Jh vthr dqekj</t>
  </si>
  <si>
    <t>17&amp;7&amp;1977</t>
  </si>
  <si>
    <t xml:space="preserve">xzke lsoyk dyk iks0vks0 eksgCcsokyk] nsgjknwu
8755354613  </t>
  </si>
  <si>
    <t>23.10.2021</t>
  </si>
  <si>
    <t>1- Domocile Pauri
2- Over age</t>
  </si>
  <si>
    <t>GT_2022_HISTORY_08</t>
  </si>
  <si>
    <t>eatw vk;kZ</t>
  </si>
  <si>
    <t>Jh gsepUnz vk;kZ</t>
  </si>
  <si>
    <t>27&amp;06&amp;1991</t>
  </si>
  <si>
    <t>vYeksM+k</t>
  </si>
  <si>
    <t>fot;iqj }kjk?kkV vYeksMk
8449857114</t>
  </si>
  <si>
    <t>16.11.2021</t>
  </si>
  <si>
    <t>Domicile Almora</t>
  </si>
  <si>
    <t>GT_2022_HISTORY_09</t>
  </si>
  <si>
    <t>vkjrh dqekjh</t>
  </si>
  <si>
    <t>Jh yky th izlkn</t>
  </si>
  <si>
    <t>20&amp;5&amp;1986</t>
  </si>
  <si>
    <t>vU; fiNMk oxZ</t>
  </si>
  <si>
    <t>egku u 126 f'koiqjh dkWyksuh tujy foax] izseuxj nsgjknwu
9058284258</t>
  </si>
  <si>
    <t xml:space="preserve">Employment reg. certificate not attached </t>
  </si>
  <si>
    <t>GT_2022_HISTORY_10</t>
  </si>
  <si>
    <t>lk{kh iar</t>
  </si>
  <si>
    <t>Jh dey eksgu iar</t>
  </si>
  <si>
    <t>10&amp;01&amp;1991</t>
  </si>
  <si>
    <t>Vh&amp;4] ,&amp;1 ykSjh jksM ,Q0vkj0bZ0 nsgjknwu
9411575927</t>
  </si>
  <si>
    <t>21.10.2020</t>
  </si>
  <si>
    <t>B.Ed. Complete marksheet not attached</t>
  </si>
  <si>
    <t>1.Employment reg. certificate not attached</t>
  </si>
  <si>
    <t>1.Domicile Uttarakashi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</si>
</sst>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_);[Red]\(0.000\)"/>
  </numFmts>
  <fonts count="7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Kruti Dev 010"/>
      <family val="0"/>
    </font>
    <font>
      <b/>
      <sz val="10"/>
      <color indexed="8"/>
      <name val="Kruti Dev 010"/>
      <family val="0"/>
    </font>
    <font>
      <b/>
      <sz val="11"/>
      <color indexed="8"/>
      <name val="Kruti Dev 010"/>
      <family val="0"/>
    </font>
    <font>
      <b/>
      <sz val="8"/>
      <color indexed="8"/>
      <name val="Kruti Dev 010"/>
      <family val="0"/>
    </font>
    <font>
      <b/>
      <sz val="10"/>
      <color indexed="8"/>
      <name val="Times New Roman"/>
      <family val="0"/>
    </font>
    <font>
      <b/>
      <sz val="9"/>
      <color indexed="8"/>
      <name val="Kruti Dev 010"/>
      <family val="0"/>
    </font>
    <font>
      <sz val="10"/>
      <color indexed="8"/>
      <name val="Kruti Dev 010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Kruti Dev 010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Kruti Dev 010"/>
      <family val="0"/>
    </font>
    <font>
      <sz val="8"/>
      <color indexed="8"/>
      <name val="Arial"/>
      <family val="0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Kruti Dev 010"/>
      <family val="0"/>
    </font>
    <font>
      <b/>
      <sz val="9"/>
      <color theme="1"/>
      <name val="Kruti Dev 010"/>
      <family val="0"/>
    </font>
    <font>
      <sz val="10"/>
      <color theme="1"/>
      <name val="Kruti Dev 010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0"/>
    </font>
    <font>
      <b/>
      <sz val="9"/>
      <color theme="1"/>
      <name val="Times New Roman"/>
      <family val="0"/>
    </font>
    <font>
      <b/>
      <sz val="10"/>
      <color theme="1"/>
      <name val="Kruti Dev 010"/>
      <family val="0"/>
    </font>
    <font>
      <sz val="11"/>
      <color theme="1"/>
      <name val="Times New Roman"/>
      <family val="0"/>
    </font>
    <font>
      <b/>
      <sz val="10"/>
      <color theme="1"/>
      <name val="Times New Roman"/>
      <family val="1"/>
    </font>
    <font>
      <sz val="11"/>
      <color theme="1"/>
      <name val="Kruti Dev 010"/>
      <family val="0"/>
    </font>
    <font>
      <sz val="8"/>
      <color theme="1"/>
      <name val="Arial"/>
      <family val="0"/>
    </font>
    <font>
      <b/>
      <sz val="8"/>
      <color theme="1"/>
      <name val="Calibri"/>
      <family val="2"/>
    </font>
    <font>
      <b/>
      <sz val="11"/>
      <color theme="1"/>
      <name val="Kruti Dev 010"/>
      <family val="0"/>
    </font>
    <font>
      <b/>
      <sz val="12"/>
      <color theme="1"/>
      <name val="Times New Roman"/>
      <family val="1"/>
    </font>
    <font>
      <b/>
      <sz val="14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textRotation="90" wrapText="1"/>
    </xf>
    <xf numFmtId="164" fontId="59" fillId="0" borderId="10" xfId="0" applyNumberFormat="1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textRotation="90" wrapText="1"/>
    </xf>
    <xf numFmtId="0" fontId="62" fillId="0" borderId="11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 shrinkToFit="1"/>
    </xf>
    <xf numFmtId="2" fontId="64" fillId="0" borderId="11" xfId="0" applyNumberFormat="1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shrinkToFit="1"/>
    </xf>
    <xf numFmtId="2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5" fillId="0" borderId="0" xfId="0" applyFont="1" applyFill="1" applyAlignment="1">
      <alignment wrapText="1"/>
    </xf>
    <xf numFmtId="164" fontId="65" fillId="0" borderId="0" xfId="0" applyNumberFormat="1" applyFont="1" applyFill="1" applyAlignment="1">
      <alignment wrapText="1"/>
    </xf>
    <xf numFmtId="2" fontId="65" fillId="0" borderId="0" xfId="0" applyNumberFormat="1" applyFont="1" applyFill="1" applyAlignment="1">
      <alignment wrapText="1"/>
    </xf>
    <xf numFmtId="165" fontId="66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2" fontId="67" fillId="0" borderId="10" xfId="0" applyNumberFormat="1" applyFont="1" applyFill="1" applyBorder="1" applyAlignment="1">
      <alignment horizontal="center" vertical="center" textRotation="90" wrapText="1"/>
    </xf>
    <xf numFmtId="164" fontId="67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 vertical="center" textRotation="90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shrinkToFit="1"/>
    </xf>
    <xf numFmtId="2" fontId="64" fillId="0" borderId="10" xfId="0" applyNumberFormat="1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left" vertical="top" wrapText="1"/>
    </xf>
    <xf numFmtId="164" fontId="64" fillId="0" borderId="10" xfId="0" applyNumberFormat="1" applyFont="1" applyFill="1" applyBorder="1" applyAlignment="1">
      <alignment horizontal="center" vertical="center" shrinkToFi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top" wrapText="1"/>
    </xf>
    <xf numFmtId="0" fontId="68" fillId="0" borderId="0" xfId="0" applyFont="1" applyFill="1" applyAlignment="1">
      <alignment wrapText="1"/>
    </xf>
    <xf numFmtId="0" fontId="63" fillId="0" borderId="0" xfId="0" applyFont="1" applyFill="1" applyAlignment="1">
      <alignment textRotation="90" wrapText="1"/>
    </xf>
    <xf numFmtId="0" fontId="69" fillId="0" borderId="0" xfId="0" applyFont="1" applyFill="1" applyAlignment="1">
      <alignment horizontal="center" vertical="top" textRotation="90" wrapText="1"/>
    </xf>
    <xf numFmtId="0" fontId="68" fillId="0" borderId="0" xfId="0" applyFont="1" applyFill="1" applyAlignment="1">
      <alignment vertical="center" textRotation="90" wrapText="1"/>
    </xf>
    <xf numFmtId="0" fontId="68" fillId="0" borderId="0" xfId="0" applyFont="1" applyFill="1" applyAlignment="1">
      <alignment textRotation="90" wrapText="1"/>
    </xf>
    <xf numFmtId="0" fontId="68" fillId="0" borderId="0" xfId="0" applyFont="1" applyFill="1" applyAlignment="1">
      <alignment textRotation="90" wrapText="1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>
      <alignment horizont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1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11" fontId="60" fillId="0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 textRotation="90"/>
    </xf>
    <xf numFmtId="2" fontId="67" fillId="0" borderId="10" xfId="0" applyNumberFormat="1" applyFont="1" applyFill="1" applyBorder="1" applyAlignment="1">
      <alignment horizontal="center" vertical="center" textRotation="90"/>
    </xf>
    <xf numFmtId="0" fontId="70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textRotation="90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textRotation="90" wrapText="1"/>
    </xf>
    <xf numFmtId="0" fontId="7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top" wrapText="1"/>
    </xf>
    <xf numFmtId="14" fontId="70" fillId="0" borderId="10" xfId="0" applyNumberFormat="1" applyFont="1" applyFill="1" applyBorder="1" applyAlignment="1">
      <alignment horizontal="center" vertical="top" wrapText="1"/>
    </xf>
    <xf numFmtId="0" fontId="63" fillId="0" borderId="10" xfId="0" applyNumberFormat="1" applyFont="1" applyBorder="1" applyAlignment="1">
      <alignment vertical="center"/>
    </xf>
    <xf numFmtId="1" fontId="6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5" fillId="0" borderId="0" xfId="0" applyFont="1" applyFill="1" applyAlignment="1">
      <alignment vertical="center" wrapText="1"/>
    </xf>
    <xf numFmtId="2" fontId="65" fillId="0" borderId="0" xfId="0" applyNumberFormat="1" applyFont="1" applyFill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0" fillId="0" borderId="10" xfId="0" applyNumberFormat="1" applyFont="1" applyFill="1" applyBorder="1" applyAlignment="1">
      <alignment horizontal="center" vertical="center" textRotation="90"/>
    </xf>
    <xf numFmtId="2" fontId="60" fillId="0" borderId="10" xfId="0" applyNumberFormat="1" applyFont="1" applyFill="1" applyBorder="1" applyAlignment="1">
      <alignment horizontal="center" vertical="center" textRotation="90"/>
    </xf>
    <xf numFmtId="2" fontId="60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textRotation="90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textRotation="90" wrapText="1"/>
    </xf>
    <xf numFmtId="0" fontId="64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1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 wrapText="1"/>
    </xf>
    <xf numFmtId="0" fontId="72" fillId="0" borderId="10" xfId="0" applyNumberFormat="1" applyFont="1" applyBorder="1" applyAlignment="1">
      <alignment vertical="center"/>
    </xf>
    <xf numFmtId="1" fontId="72" fillId="0" borderId="10" xfId="0" applyNumberFormat="1" applyFont="1" applyBorder="1" applyAlignment="1">
      <alignment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textRotation="90" wrapText="1"/>
    </xf>
    <xf numFmtId="0" fontId="67" fillId="0" borderId="15" xfId="0" applyFont="1" applyFill="1" applyBorder="1" applyAlignment="1">
      <alignment horizontal="center" vertical="center" textRotation="90" wrapText="1"/>
    </xf>
    <xf numFmtId="0" fontId="67" fillId="0" borderId="11" xfId="0" applyFont="1" applyFill="1" applyBorder="1" applyAlignment="1">
      <alignment horizontal="center" vertical="center" textRotation="90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64" fontId="69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2" fontId="67" fillId="0" borderId="18" xfId="0" applyNumberFormat="1" applyFont="1" applyFill="1" applyBorder="1" applyAlignment="1">
      <alignment horizontal="center" vertical="center" wrapText="1"/>
    </xf>
    <xf numFmtId="165" fontId="67" fillId="0" borderId="11" xfId="0" applyNumberFormat="1" applyFont="1" applyFill="1" applyBorder="1" applyAlignment="1">
      <alignment horizontal="center" vertical="center" wrapText="1"/>
    </xf>
    <xf numFmtId="165" fontId="6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18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left" vertical="center" textRotation="90" wrapText="1"/>
    </xf>
    <xf numFmtId="0" fontId="67" fillId="0" borderId="15" xfId="0" applyFont="1" applyFill="1" applyBorder="1" applyAlignment="1">
      <alignment horizontal="left" vertical="center" textRotation="90" wrapText="1"/>
    </xf>
    <xf numFmtId="0" fontId="67" fillId="0" borderId="11" xfId="0" applyFont="1" applyFill="1" applyBorder="1" applyAlignment="1">
      <alignment horizontal="left" vertical="center" textRotation="90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textRotation="90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165" fontId="67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64" fontId="69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textRotation="90"/>
    </xf>
    <xf numFmtId="0" fontId="74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textRotation="90"/>
    </xf>
    <xf numFmtId="0" fontId="74" fillId="0" borderId="0" xfId="0" applyFont="1" applyFill="1" applyAlignment="1">
      <alignment horizontal="center" vertical="top"/>
    </xf>
    <xf numFmtId="0" fontId="75" fillId="0" borderId="19" xfId="0" applyFont="1" applyFill="1" applyBorder="1" applyAlignment="1">
      <alignment horizontal="center" vertical="top"/>
    </xf>
    <xf numFmtId="0" fontId="75" fillId="0" borderId="18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view="pageBreakPreview" zoomScale="115" zoomScaleNormal="160" zoomScaleSheetLayoutView="115" zoomScalePageLayoutView="0" workbookViewId="0" topLeftCell="D22">
      <selection activeCell="AC24" sqref="AC24"/>
    </sheetView>
  </sheetViews>
  <sheetFormatPr defaultColWidth="9.140625" defaultRowHeight="15"/>
  <cols>
    <col min="1" max="1" width="3.140625" style="1" bestFit="1" customWidth="1"/>
    <col min="2" max="2" width="10.7109375" style="1" hidden="1" customWidth="1"/>
    <col min="3" max="3" width="10.421875" style="1" customWidth="1"/>
    <col min="4" max="4" width="9.140625" style="1" customWidth="1"/>
    <col min="5" max="5" width="4.421875" style="1" customWidth="1"/>
    <col min="6" max="6" width="5.00390625" style="1" customWidth="1"/>
    <col min="7" max="7" width="3.57421875" style="31" customWidth="1"/>
    <col min="8" max="8" width="2.8515625" style="1" customWidth="1"/>
    <col min="9" max="9" width="5.7109375" style="1" customWidth="1"/>
    <col min="10" max="10" width="15.57421875" style="1" customWidth="1"/>
    <col min="11" max="11" width="9.140625" style="1" customWidth="1"/>
    <col min="12" max="12" width="3.28125" style="1" customWidth="1"/>
    <col min="13" max="13" width="4.140625" style="1" customWidth="1"/>
    <col min="14" max="14" width="4.8515625" style="36" bestFit="1" customWidth="1"/>
    <col min="15" max="15" width="4.00390625" style="36" bestFit="1" customWidth="1"/>
    <col min="16" max="17" width="4.421875" style="1" bestFit="1" customWidth="1"/>
    <col min="18" max="18" width="4.8515625" style="1" bestFit="1" customWidth="1"/>
    <col min="19" max="19" width="4.00390625" style="1" bestFit="1" customWidth="1"/>
    <col min="20" max="20" width="3.57421875" style="1" bestFit="1" customWidth="1"/>
    <col min="21" max="21" width="4.421875" style="1" bestFit="1" customWidth="1"/>
    <col min="22" max="22" width="4.8515625" style="37" bestFit="1" customWidth="1"/>
    <col min="23" max="23" width="4.00390625" style="37" bestFit="1" customWidth="1"/>
    <col min="24" max="25" width="4.140625" style="1" customWidth="1"/>
    <col min="26" max="26" width="4.8515625" style="1" bestFit="1" customWidth="1"/>
    <col min="27" max="27" width="4.00390625" style="1" bestFit="1" customWidth="1"/>
    <col min="28" max="28" width="7.28125" style="38" bestFit="1" customWidth="1"/>
    <col min="29" max="29" width="26.7109375" style="1" customWidth="1"/>
    <col min="30" max="16384" width="9.140625" style="1" customWidth="1"/>
  </cols>
  <sheetData>
    <row r="1" spans="1:29" ht="1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8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ht="18.75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117" t="s">
        <v>3</v>
      </c>
      <c r="B4" s="114" t="s">
        <v>4</v>
      </c>
      <c r="C4" s="117" t="s">
        <v>5</v>
      </c>
      <c r="D4" s="117" t="s">
        <v>6</v>
      </c>
      <c r="E4" s="114" t="s">
        <v>7</v>
      </c>
      <c r="F4" s="136" t="s">
        <v>8</v>
      </c>
      <c r="G4" s="114" t="s">
        <v>9</v>
      </c>
      <c r="H4" s="114" t="s">
        <v>10</v>
      </c>
      <c r="I4" s="114" t="s">
        <v>11</v>
      </c>
      <c r="J4" s="117" t="s">
        <v>12</v>
      </c>
      <c r="K4" s="120" t="s">
        <v>13</v>
      </c>
      <c r="L4" s="123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2"/>
    </row>
    <row r="5" spans="1:29" ht="15">
      <c r="A5" s="118"/>
      <c r="B5" s="115"/>
      <c r="C5" s="118"/>
      <c r="D5" s="118"/>
      <c r="E5" s="115"/>
      <c r="F5" s="137"/>
      <c r="G5" s="115"/>
      <c r="H5" s="115"/>
      <c r="I5" s="115"/>
      <c r="J5" s="118"/>
      <c r="K5" s="121"/>
      <c r="L5" s="126" t="s">
        <v>14</v>
      </c>
      <c r="M5" s="126"/>
      <c r="N5" s="127"/>
      <c r="O5" s="127"/>
      <c r="P5" s="128" t="s">
        <v>15</v>
      </c>
      <c r="Q5" s="128"/>
      <c r="R5" s="128"/>
      <c r="S5" s="128"/>
      <c r="T5" s="129" t="s">
        <v>16</v>
      </c>
      <c r="U5" s="129"/>
      <c r="V5" s="130"/>
      <c r="W5" s="130"/>
      <c r="X5" s="129" t="s">
        <v>17</v>
      </c>
      <c r="Y5" s="129"/>
      <c r="Z5" s="130"/>
      <c r="AA5" s="130"/>
      <c r="AB5" s="131" t="s">
        <v>18</v>
      </c>
      <c r="AC5" s="112" t="s">
        <v>19</v>
      </c>
    </row>
    <row r="6" spans="1:29" ht="68.25" customHeight="1">
      <c r="A6" s="119"/>
      <c r="B6" s="116"/>
      <c r="C6" s="119"/>
      <c r="D6" s="119"/>
      <c r="E6" s="116"/>
      <c r="F6" s="138"/>
      <c r="G6" s="116"/>
      <c r="H6" s="116"/>
      <c r="I6" s="116"/>
      <c r="J6" s="119"/>
      <c r="K6" s="122"/>
      <c r="L6" s="3" t="s">
        <v>20</v>
      </c>
      <c r="M6" s="3" t="s">
        <v>21</v>
      </c>
      <c r="N6" s="4" t="s">
        <v>22</v>
      </c>
      <c r="O6" s="4" t="s">
        <v>23</v>
      </c>
      <c r="P6" s="3" t="s">
        <v>20</v>
      </c>
      <c r="Q6" s="3" t="s">
        <v>21</v>
      </c>
      <c r="R6" s="4" t="s">
        <v>22</v>
      </c>
      <c r="S6" s="4" t="s">
        <v>23</v>
      </c>
      <c r="T6" s="3" t="s">
        <v>20</v>
      </c>
      <c r="U6" s="3" t="s">
        <v>21</v>
      </c>
      <c r="V6" s="3" t="s">
        <v>22</v>
      </c>
      <c r="W6" s="3" t="s">
        <v>23</v>
      </c>
      <c r="X6" s="3" t="s">
        <v>20</v>
      </c>
      <c r="Y6" s="3" t="s">
        <v>21</v>
      </c>
      <c r="Z6" s="3" t="s">
        <v>22</v>
      </c>
      <c r="AA6" s="3" t="s">
        <v>23</v>
      </c>
      <c r="AB6" s="132"/>
      <c r="AC6" s="113"/>
    </row>
    <row r="7" spans="1:29" s="17" customFormat="1" ht="56.25">
      <c r="A7" s="5">
        <v>1</v>
      </c>
      <c r="B7" s="6" t="s">
        <v>24</v>
      </c>
      <c r="C7" s="7" t="s">
        <v>25</v>
      </c>
      <c r="D7" s="7" t="s">
        <v>26</v>
      </c>
      <c r="E7" s="8" t="s">
        <v>27</v>
      </c>
      <c r="F7" s="8">
        <v>31</v>
      </c>
      <c r="G7" s="9" t="s">
        <v>28</v>
      </c>
      <c r="H7" s="8" t="s">
        <v>29</v>
      </c>
      <c r="I7" s="8" t="s">
        <v>30</v>
      </c>
      <c r="J7" s="7" t="s">
        <v>31</v>
      </c>
      <c r="K7" s="10" t="s">
        <v>32</v>
      </c>
      <c r="L7" s="11">
        <v>0</v>
      </c>
      <c r="M7" s="11">
        <v>0</v>
      </c>
      <c r="N7" s="12">
        <v>0</v>
      </c>
      <c r="O7" s="12">
        <f>N7/10</f>
        <v>0</v>
      </c>
      <c r="P7" s="11">
        <v>628</v>
      </c>
      <c r="Q7" s="11">
        <v>1200</v>
      </c>
      <c r="R7" s="12">
        <f>P7*100/Q7</f>
        <v>52.333333333333336</v>
      </c>
      <c r="S7" s="12">
        <f>R7/10</f>
        <v>5.233333333333333</v>
      </c>
      <c r="T7" s="13">
        <v>505</v>
      </c>
      <c r="U7" s="13">
        <v>1000</v>
      </c>
      <c r="V7" s="14">
        <f>T7*100/U7</f>
        <v>50.5</v>
      </c>
      <c r="W7" s="14">
        <f>V7/20</f>
        <v>2.525</v>
      </c>
      <c r="X7" s="15">
        <v>0</v>
      </c>
      <c r="Y7" s="15">
        <v>0</v>
      </c>
      <c r="Z7" s="14">
        <v>0</v>
      </c>
      <c r="AA7" s="14">
        <f>Z7/20</f>
        <v>0</v>
      </c>
      <c r="AB7" s="14">
        <f>O7+S7+W7+AA7</f>
        <v>7.758333333333333</v>
      </c>
      <c r="AC7" s="16" t="s">
        <v>33</v>
      </c>
    </row>
    <row r="8" spans="1:29" s="17" customFormat="1" ht="45.75">
      <c r="A8" s="5">
        <v>2</v>
      </c>
      <c r="B8" s="6" t="s">
        <v>34</v>
      </c>
      <c r="C8" s="7" t="s">
        <v>35</v>
      </c>
      <c r="D8" s="7" t="s">
        <v>36</v>
      </c>
      <c r="E8" s="8" t="s">
        <v>37</v>
      </c>
      <c r="F8" s="8">
        <v>34</v>
      </c>
      <c r="G8" s="9" t="s">
        <v>38</v>
      </c>
      <c r="H8" s="8" t="s">
        <v>29</v>
      </c>
      <c r="I8" s="8" t="s">
        <v>39</v>
      </c>
      <c r="J8" s="7" t="s">
        <v>40</v>
      </c>
      <c r="K8" s="10" t="s">
        <v>41</v>
      </c>
      <c r="L8" s="11">
        <v>89</v>
      </c>
      <c r="M8" s="11">
        <v>150</v>
      </c>
      <c r="N8" s="12">
        <f>L8*100/M8</f>
        <v>59.333333333333336</v>
      </c>
      <c r="O8" s="12">
        <f>N8/10</f>
        <v>5.933333333333334</v>
      </c>
      <c r="P8" s="11">
        <v>671</v>
      </c>
      <c r="Q8" s="11">
        <v>1350</v>
      </c>
      <c r="R8" s="12">
        <f>P8*100/Q8</f>
        <v>49.7037037037037</v>
      </c>
      <c r="S8" s="12">
        <f>R8/10</f>
        <v>4.97037037037037</v>
      </c>
      <c r="T8" s="13">
        <v>386</v>
      </c>
      <c r="U8" s="13">
        <v>600</v>
      </c>
      <c r="V8" s="14">
        <f>T8*100/U8</f>
        <v>64.33333333333333</v>
      </c>
      <c r="W8" s="14">
        <f>V8/20</f>
        <v>3.2166666666666663</v>
      </c>
      <c r="X8" s="15">
        <v>168</v>
      </c>
      <c r="Y8" s="15">
        <v>200</v>
      </c>
      <c r="Z8" s="14">
        <f>X8*100/Y8</f>
        <v>84</v>
      </c>
      <c r="AA8" s="14">
        <f>Z8/20</f>
        <v>4.2</v>
      </c>
      <c r="AB8" s="14">
        <f aca="true" t="shared" si="0" ref="AB8:AB24">O8+S8+W8+AA8</f>
        <v>18.32037037037037</v>
      </c>
      <c r="AC8" s="16" t="s">
        <v>30</v>
      </c>
    </row>
    <row r="9" spans="1:29" s="30" customFormat="1" ht="45.75">
      <c r="A9" s="18">
        <v>3</v>
      </c>
      <c r="B9" s="19" t="s">
        <v>42</v>
      </c>
      <c r="C9" s="20" t="s">
        <v>43</v>
      </c>
      <c r="D9" s="20" t="s">
        <v>44</v>
      </c>
      <c r="E9" s="21" t="s">
        <v>45</v>
      </c>
      <c r="F9" s="21">
        <v>26</v>
      </c>
      <c r="G9" s="22" t="s">
        <v>38</v>
      </c>
      <c r="H9" s="21" t="s">
        <v>29</v>
      </c>
      <c r="I9" s="21" t="s">
        <v>39</v>
      </c>
      <c r="J9" s="20" t="s">
        <v>46</v>
      </c>
      <c r="K9" s="23" t="s">
        <v>30</v>
      </c>
      <c r="L9" s="24">
        <v>85</v>
      </c>
      <c r="M9" s="24">
        <v>150</v>
      </c>
      <c r="N9" s="25">
        <f aca="true" t="shared" si="1" ref="N9:N24">L9*100/M9</f>
        <v>56.666666666666664</v>
      </c>
      <c r="O9" s="25">
        <f aca="true" t="shared" si="2" ref="O9:O24">N9/10</f>
        <v>5.666666666666666</v>
      </c>
      <c r="P9" s="24">
        <v>827</v>
      </c>
      <c r="Q9" s="24">
        <v>1350</v>
      </c>
      <c r="R9" s="25">
        <f aca="true" t="shared" si="3" ref="R9:R24">P9*100/Q9</f>
        <v>61.25925925925926</v>
      </c>
      <c r="S9" s="25">
        <f aca="true" t="shared" si="4" ref="S9:S24">R9/10</f>
        <v>6.125925925925926</v>
      </c>
      <c r="T9" s="26">
        <v>328</v>
      </c>
      <c r="U9" s="26">
        <v>480</v>
      </c>
      <c r="V9" s="27">
        <f aca="true" t="shared" si="5" ref="V9:V24">T9*100/U9</f>
        <v>68.33333333333333</v>
      </c>
      <c r="W9" s="27">
        <f aca="true" t="shared" si="6" ref="W9:W24">V9/20</f>
        <v>3.4166666666666665</v>
      </c>
      <c r="X9" s="28">
        <v>260</v>
      </c>
      <c r="Y9" s="28">
        <v>320</v>
      </c>
      <c r="Z9" s="27">
        <f aca="true" t="shared" si="7" ref="Z9:Z24">X9*100/Y9</f>
        <v>81.25</v>
      </c>
      <c r="AA9" s="27">
        <f aca="true" t="shared" si="8" ref="AA9:AA24">Z9/20</f>
        <v>4.0625</v>
      </c>
      <c r="AB9" s="27">
        <f t="shared" si="0"/>
        <v>19.271759259259255</v>
      </c>
      <c r="AC9" s="29" t="s">
        <v>47</v>
      </c>
    </row>
    <row r="10" spans="1:29" s="17" customFormat="1" ht="45.75">
      <c r="A10" s="5">
        <v>4</v>
      </c>
      <c r="B10" s="6" t="s">
        <v>48</v>
      </c>
      <c r="C10" s="7" t="s">
        <v>49</v>
      </c>
      <c r="D10" s="7" t="s">
        <v>50</v>
      </c>
      <c r="E10" s="8" t="s">
        <v>51</v>
      </c>
      <c r="F10" s="8">
        <v>34</v>
      </c>
      <c r="G10" s="9" t="s">
        <v>28</v>
      </c>
      <c r="H10" s="8" t="s">
        <v>52</v>
      </c>
      <c r="I10" s="8" t="s">
        <v>53</v>
      </c>
      <c r="J10" s="7" t="s">
        <v>54</v>
      </c>
      <c r="K10" s="10" t="s">
        <v>30</v>
      </c>
      <c r="L10" s="11">
        <v>0</v>
      </c>
      <c r="M10" s="11">
        <v>0</v>
      </c>
      <c r="N10" s="12">
        <v>0</v>
      </c>
      <c r="O10" s="12">
        <v>0</v>
      </c>
      <c r="P10" s="11">
        <v>696</v>
      </c>
      <c r="Q10" s="11">
        <v>1350</v>
      </c>
      <c r="R10" s="12">
        <f t="shared" si="3"/>
        <v>51.55555555555556</v>
      </c>
      <c r="S10" s="12">
        <f t="shared" si="4"/>
        <v>5.155555555555556</v>
      </c>
      <c r="T10" s="13">
        <v>452</v>
      </c>
      <c r="U10" s="13">
        <v>700</v>
      </c>
      <c r="V10" s="14">
        <f t="shared" si="5"/>
        <v>64.57142857142857</v>
      </c>
      <c r="W10" s="14">
        <f t="shared" si="6"/>
        <v>3.2285714285714286</v>
      </c>
      <c r="X10" s="15">
        <v>288</v>
      </c>
      <c r="Y10" s="15">
        <v>300</v>
      </c>
      <c r="Z10" s="14">
        <f t="shared" si="7"/>
        <v>96</v>
      </c>
      <c r="AA10" s="14">
        <f t="shared" si="8"/>
        <v>4.8</v>
      </c>
      <c r="AB10" s="14">
        <f t="shared" si="0"/>
        <v>13.184126984126983</v>
      </c>
      <c r="AC10" s="16" t="s">
        <v>55</v>
      </c>
    </row>
    <row r="11" spans="1:29" s="17" customFormat="1" ht="51">
      <c r="A11" s="5">
        <v>5</v>
      </c>
      <c r="B11" s="6" t="s">
        <v>56</v>
      </c>
      <c r="C11" s="7" t="s">
        <v>57</v>
      </c>
      <c r="D11" s="7" t="s">
        <v>58</v>
      </c>
      <c r="E11" s="8" t="s">
        <v>59</v>
      </c>
      <c r="F11" s="8">
        <v>29</v>
      </c>
      <c r="G11" s="9" t="s">
        <v>60</v>
      </c>
      <c r="H11" s="8" t="s">
        <v>29</v>
      </c>
      <c r="I11" s="8" t="s">
        <v>61</v>
      </c>
      <c r="J11" s="7" t="s">
        <v>62</v>
      </c>
      <c r="K11" s="10" t="s">
        <v>63</v>
      </c>
      <c r="L11" s="11">
        <v>84</v>
      </c>
      <c r="M11" s="11">
        <v>150</v>
      </c>
      <c r="N11" s="12">
        <f t="shared" si="1"/>
        <v>56</v>
      </c>
      <c r="O11" s="12">
        <f t="shared" si="2"/>
        <v>5.6</v>
      </c>
      <c r="P11" s="11">
        <v>759</v>
      </c>
      <c r="Q11" s="11">
        <v>1350</v>
      </c>
      <c r="R11" s="12">
        <f t="shared" si="3"/>
        <v>56.22222222222222</v>
      </c>
      <c r="S11" s="12">
        <f t="shared" si="4"/>
        <v>5.622222222222222</v>
      </c>
      <c r="T11" s="13">
        <v>435</v>
      </c>
      <c r="U11" s="13">
        <v>600</v>
      </c>
      <c r="V11" s="14">
        <f t="shared" si="5"/>
        <v>72.5</v>
      </c>
      <c r="W11" s="14">
        <f t="shared" si="6"/>
        <v>3.625</v>
      </c>
      <c r="X11" s="15">
        <v>169</v>
      </c>
      <c r="Y11" s="15">
        <v>200</v>
      </c>
      <c r="Z11" s="14">
        <f t="shared" si="7"/>
        <v>84.5</v>
      </c>
      <c r="AA11" s="14">
        <f t="shared" si="8"/>
        <v>4.225</v>
      </c>
      <c r="AB11" s="14">
        <f t="shared" si="0"/>
        <v>19.072222222222223</v>
      </c>
      <c r="AC11" s="16" t="s">
        <v>64</v>
      </c>
    </row>
    <row r="12" spans="1:29" s="17" customFormat="1" ht="45.75">
      <c r="A12" s="5">
        <v>6</v>
      </c>
      <c r="B12" s="6" t="s">
        <v>65</v>
      </c>
      <c r="C12" s="7" t="s">
        <v>66</v>
      </c>
      <c r="D12" s="7" t="s">
        <v>67</v>
      </c>
      <c r="E12" s="8" t="s">
        <v>68</v>
      </c>
      <c r="F12" s="8">
        <v>31</v>
      </c>
      <c r="G12" s="9" t="s">
        <v>60</v>
      </c>
      <c r="H12" s="8" t="s">
        <v>29</v>
      </c>
      <c r="I12" s="8" t="s">
        <v>61</v>
      </c>
      <c r="J12" s="7" t="s">
        <v>69</v>
      </c>
      <c r="K12" s="10" t="s">
        <v>70</v>
      </c>
      <c r="L12" s="11">
        <v>93</v>
      </c>
      <c r="M12" s="11">
        <v>150</v>
      </c>
      <c r="N12" s="12">
        <f t="shared" si="1"/>
        <v>62</v>
      </c>
      <c r="O12" s="12">
        <f t="shared" si="2"/>
        <v>6.2</v>
      </c>
      <c r="P12" s="11">
        <v>618</v>
      </c>
      <c r="Q12" s="11">
        <v>1350</v>
      </c>
      <c r="R12" s="12">
        <f t="shared" si="3"/>
        <v>45.77777777777778</v>
      </c>
      <c r="S12" s="12">
        <f t="shared" si="4"/>
        <v>4.5777777777777775</v>
      </c>
      <c r="T12" s="13">
        <v>351</v>
      </c>
      <c r="U12" s="13">
        <v>600</v>
      </c>
      <c r="V12" s="14">
        <f t="shared" si="5"/>
        <v>58.5</v>
      </c>
      <c r="W12" s="14">
        <f t="shared" si="6"/>
        <v>2.925</v>
      </c>
      <c r="X12" s="15">
        <v>165</v>
      </c>
      <c r="Y12" s="15">
        <v>200</v>
      </c>
      <c r="Z12" s="14">
        <f t="shared" si="7"/>
        <v>82.5</v>
      </c>
      <c r="AA12" s="14">
        <f t="shared" si="8"/>
        <v>4.125</v>
      </c>
      <c r="AB12" s="14">
        <f t="shared" si="0"/>
        <v>17.82777777777778</v>
      </c>
      <c r="AC12" s="16" t="s">
        <v>71</v>
      </c>
    </row>
    <row r="13" spans="1:29" s="17" customFormat="1" ht="51">
      <c r="A13" s="5">
        <v>7</v>
      </c>
      <c r="B13" s="6" t="s">
        <v>72</v>
      </c>
      <c r="C13" s="7" t="s">
        <v>73</v>
      </c>
      <c r="D13" s="7" t="s">
        <v>74</v>
      </c>
      <c r="E13" s="8" t="s">
        <v>75</v>
      </c>
      <c r="F13" s="8">
        <v>29</v>
      </c>
      <c r="G13" s="9" t="s">
        <v>38</v>
      </c>
      <c r="H13" s="8" t="s">
        <v>29</v>
      </c>
      <c r="I13" s="8" t="s">
        <v>39</v>
      </c>
      <c r="J13" s="7" t="s">
        <v>76</v>
      </c>
      <c r="K13" s="10" t="s">
        <v>77</v>
      </c>
      <c r="L13" s="11">
        <v>62</v>
      </c>
      <c r="M13" s="11">
        <v>150</v>
      </c>
      <c r="N13" s="12">
        <f t="shared" si="1"/>
        <v>41.333333333333336</v>
      </c>
      <c r="O13" s="12">
        <f t="shared" si="2"/>
        <v>4.133333333333334</v>
      </c>
      <c r="P13" s="11">
        <v>684</v>
      </c>
      <c r="Q13" s="11">
        <v>1350</v>
      </c>
      <c r="R13" s="12">
        <f t="shared" si="3"/>
        <v>50.666666666666664</v>
      </c>
      <c r="S13" s="12">
        <f t="shared" si="4"/>
        <v>5.066666666666666</v>
      </c>
      <c r="T13" s="13">
        <v>370</v>
      </c>
      <c r="U13" s="13">
        <v>600</v>
      </c>
      <c r="V13" s="14">
        <f t="shared" si="5"/>
        <v>61.666666666666664</v>
      </c>
      <c r="W13" s="14">
        <f t="shared" si="6"/>
        <v>3.083333333333333</v>
      </c>
      <c r="X13" s="15">
        <v>180</v>
      </c>
      <c r="Y13" s="15">
        <v>200</v>
      </c>
      <c r="Z13" s="14">
        <f t="shared" si="7"/>
        <v>90</v>
      </c>
      <c r="AA13" s="14">
        <f t="shared" si="8"/>
        <v>4.5</v>
      </c>
      <c r="AB13" s="14">
        <f t="shared" si="0"/>
        <v>16.78333333333333</v>
      </c>
      <c r="AC13" s="16" t="s">
        <v>30</v>
      </c>
    </row>
    <row r="14" spans="1:29" s="30" customFormat="1" ht="45.75">
      <c r="A14" s="18">
        <v>8</v>
      </c>
      <c r="B14" s="19" t="s">
        <v>78</v>
      </c>
      <c r="C14" s="20" t="s">
        <v>79</v>
      </c>
      <c r="D14" s="20" t="s">
        <v>80</v>
      </c>
      <c r="E14" s="21" t="s">
        <v>81</v>
      </c>
      <c r="F14" s="21">
        <v>36</v>
      </c>
      <c r="G14" s="22" t="s">
        <v>60</v>
      </c>
      <c r="H14" s="21" t="s">
        <v>29</v>
      </c>
      <c r="I14" s="21" t="s">
        <v>39</v>
      </c>
      <c r="J14" s="20" t="s">
        <v>82</v>
      </c>
      <c r="K14" s="23" t="s">
        <v>83</v>
      </c>
      <c r="L14" s="24">
        <v>65</v>
      </c>
      <c r="M14" s="24">
        <v>150</v>
      </c>
      <c r="N14" s="25">
        <f t="shared" si="1"/>
        <v>43.333333333333336</v>
      </c>
      <c r="O14" s="25">
        <f t="shared" si="2"/>
        <v>4.333333333333334</v>
      </c>
      <c r="P14" s="24">
        <v>627</v>
      </c>
      <c r="Q14" s="24">
        <v>1350</v>
      </c>
      <c r="R14" s="25">
        <f t="shared" si="3"/>
        <v>46.44444444444444</v>
      </c>
      <c r="S14" s="25">
        <f t="shared" si="4"/>
        <v>4.644444444444444</v>
      </c>
      <c r="T14" s="26">
        <v>312</v>
      </c>
      <c r="U14" s="26">
        <v>480</v>
      </c>
      <c r="V14" s="27">
        <f t="shared" si="5"/>
        <v>65</v>
      </c>
      <c r="W14" s="27">
        <f t="shared" si="6"/>
        <v>3.25</v>
      </c>
      <c r="X14" s="28">
        <v>256</v>
      </c>
      <c r="Y14" s="28">
        <v>320</v>
      </c>
      <c r="Z14" s="27">
        <f t="shared" si="7"/>
        <v>80</v>
      </c>
      <c r="AA14" s="27">
        <f t="shared" si="8"/>
        <v>4</v>
      </c>
      <c r="AB14" s="27">
        <f t="shared" si="0"/>
        <v>16.227777777777778</v>
      </c>
      <c r="AC14" s="29" t="s">
        <v>30</v>
      </c>
    </row>
    <row r="15" spans="1:29" s="17" customFormat="1" ht="51">
      <c r="A15" s="5">
        <v>9</v>
      </c>
      <c r="B15" s="6" t="s">
        <v>84</v>
      </c>
      <c r="C15" s="7" t="s">
        <v>85</v>
      </c>
      <c r="D15" s="7" t="s">
        <v>86</v>
      </c>
      <c r="E15" s="8" t="s">
        <v>87</v>
      </c>
      <c r="F15" s="8">
        <v>35</v>
      </c>
      <c r="G15" s="9" t="s">
        <v>28</v>
      </c>
      <c r="H15" s="8" t="s">
        <v>52</v>
      </c>
      <c r="I15" s="8" t="s">
        <v>39</v>
      </c>
      <c r="J15" s="7" t="s">
        <v>88</v>
      </c>
      <c r="K15" s="10" t="s">
        <v>89</v>
      </c>
      <c r="L15" s="11">
        <v>90</v>
      </c>
      <c r="M15" s="11">
        <v>150</v>
      </c>
      <c r="N15" s="12">
        <f t="shared" si="1"/>
        <v>60</v>
      </c>
      <c r="O15" s="12">
        <f t="shared" si="2"/>
        <v>6</v>
      </c>
      <c r="P15" s="11">
        <v>1529</v>
      </c>
      <c r="Q15" s="11">
        <v>2200</v>
      </c>
      <c r="R15" s="12">
        <f t="shared" si="3"/>
        <v>69.5</v>
      </c>
      <c r="S15" s="12">
        <f t="shared" si="4"/>
        <v>6.95</v>
      </c>
      <c r="T15" s="13">
        <v>405</v>
      </c>
      <c r="U15" s="13">
        <v>700</v>
      </c>
      <c r="V15" s="14">
        <f t="shared" si="5"/>
        <v>57.857142857142854</v>
      </c>
      <c r="W15" s="14">
        <f t="shared" si="6"/>
        <v>2.892857142857143</v>
      </c>
      <c r="X15" s="15">
        <v>297</v>
      </c>
      <c r="Y15" s="15">
        <v>400</v>
      </c>
      <c r="Z15" s="14">
        <f t="shared" si="7"/>
        <v>74.25</v>
      </c>
      <c r="AA15" s="14">
        <f t="shared" si="8"/>
        <v>3.7125</v>
      </c>
      <c r="AB15" s="14">
        <f t="shared" si="0"/>
        <v>19.55535714285714</v>
      </c>
      <c r="AC15" s="16" t="s">
        <v>90</v>
      </c>
    </row>
    <row r="16" spans="1:29" s="17" customFormat="1" ht="51">
      <c r="A16" s="5">
        <v>10</v>
      </c>
      <c r="B16" s="6" t="s">
        <v>91</v>
      </c>
      <c r="C16" s="7" t="s">
        <v>92</v>
      </c>
      <c r="D16" s="7" t="s">
        <v>93</v>
      </c>
      <c r="E16" s="8" t="s">
        <v>94</v>
      </c>
      <c r="F16" s="8">
        <v>37</v>
      </c>
      <c r="G16" s="9" t="s">
        <v>60</v>
      </c>
      <c r="H16" s="8" t="s">
        <v>29</v>
      </c>
      <c r="I16" s="8" t="s">
        <v>39</v>
      </c>
      <c r="J16" s="7" t="s">
        <v>95</v>
      </c>
      <c r="K16" s="10" t="s">
        <v>96</v>
      </c>
      <c r="L16" s="11">
        <v>94</v>
      </c>
      <c r="M16" s="11">
        <v>150</v>
      </c>
      <c r="N16" s="12">
        <f t="shared" si="1"/>
        <v>62.666666666666664</v>
      </c>
      <c r="O16" s="12">
        <f t="shared" si="2"/>
        <v>6.266666666666667</v>
      </c>
      <c r="P16" s="11">
        <v>697</v>
      </c>
      <c r="Q16" s="11">
        <v>1350</v>
      </c>
      <c r="R16" s="12">
        <f t="shared" si="3"/>
        <v>51.629629629629626</v>
      </c>
      <c r="S16" s="12">
        <f t="shared" si="4"/>
        <v>5.162962962962963</v>
      </c>
      <c r="T16" s="13">
        <v>389</v>
      </c>
      <c r="U16" s="13">
        <v>600</v>
      </c>
      <c r="V16" s="14">
        <f t="shared" si="5"/>
        <v>64.83333333333333</v>
      </c>
      <c r="W16" s="14">
        <f t="shared" si="6"/>
        <v>3.2416666666666663</v>
      </c>
      <c r="X16" s="15">
        <v>135</v>
      </c>
      <c r="Y16" s="15">
        <v>200</v>
      </c>
      <c r="Z16" s="14">
        <f t="shared" si="7"/>
        <v>67.5</v>
      </c>
      <c r="AA16" s="14">
        <f t="shared" si="8"/>
        <v>3.375</v>
      </c>
      <c r="AB16" s="14">
        <f t="shared" si="0"/>
        <v>18.046296296296298</v>
      </c>
      <c r="AC16" s="16" t="s">
        <v>30</v>
      </c>
    </row>
    <row r="17" spans="1:29" s="17" customFormat="1" ht="51">
      <c r="A17" s="5">
        <v>11</v>
      </c>
      <c r="B17" s="6" t="s">
        <v>97</v>
      </c>
      <c r="C17" s="7" t="s">
        <v>98</v>
      </c>
      <c r="D17" s="7" t="s">
        <v>99</v>
      </c>
      <c r="E17" s="8" t="s">
        <v>100</v>
      </c>
      <c r="F17" s="8">
        <v>31</v>
      </c>
      <c r="G17" s="9" t="s">
        <v>60</v>
      </c>
      <c r="H17" s="8" t="s">
        <v>29</v>
      </c>
      <c r="I17" s="8" t="s">
        <v>101</v>
      </c>
      <c r="J17" s="7" t="s">
        <v>102</v>
      </c>
      <c r="K17" s="10" t="s">
        <v>103</v>
      </c>
      <c r="L17" s="11">
        <v>82</v>
      </c>
      <c r="M17" s="11">
        <v>150</v>
      </c>
      <c r="N17" s="12">
        <f t="shared" si="1"/>
        <v>54.666666666666664</v>
      </c>
      <c r="O17" s="12">
        <f t="shared" si="2"/>
        <v>5.466666666666667</v>
      </c>
      <c r="P17" s="11">
        <v>790</v>
      </c>
      <c r="Q17" s="11">
        <v>1350</v>
      </c>
      <c r="R17" s="12">
        <f t="shared" si="3"/>
        <v>58.51851851851852</v>
      </c>
      <c r="S17" s="12">
        <f t="shared" si="4"/>
        <v>5.851851851851852</v>
      </c>
      <c r="T17" s="13">
        <v>378</v>
      </c>
      <c r="U17" s="13">
        <v>600</v>
      </c>
      <c r="V17" s="14">
        <f t="shared" si="5"/>
        <v>63</v>
      </c>
      <c r="W17" s="14">
        <f t="shared" si="6"/>
        <v>3.15</v>
      </c>
      <c r="X17" s="15">
        <v>154</v>
      </c>
      <c r="Y17" s="15">
        <v>200</v>
      </c>
      <c r="Z17" s="14">
        <f t="shared" si="7"/>
        <v>77</v>
      </c>
      <c r="AA17" s="14">
        <f t="shared" si="8"/>
        <v>3.85</v>
      </c>
      <c r="AB17" s="14">
        <f t="shared" si="0"/>
        <v>18.31851851851852</v>
      </c>
      <c r="AC17" s="16" t="s">
        <v>104</v>
      </c>
    </row>
    <row r="18" spans="1:29" s="17" customFormat="1" ht="51">
      <c r="A18" s="5">
        <v>12</v>
      </c>
      <c r="B18" s="6" t="s">
        <v>105</v>
      </c>
      <c r="C18" s="7" t="s">
        <v>106</v>
      </c>
      <c r="D18" s="7" t="s">
        <v>107</v>
      </c>
      <c r="E18" s="8" t="s">
        <v>108</v>
      </c>
      <c r="F18" s="8">
        <v>35</v>
      </c>
      <c r="G18" s="9" t="s">
        <v>109</v>
      </c>
      <c r="H18" s="8" t="s">
        <v>29</v>
      </c>
      <c r="I18" s="8" t="s">
        <v>39</v>
      </c>
      <c r="J18" s="7" t="s">
        <v>110</v>
      </c>
      <c r="K18" s="10" t="s">
        <v>30</v>
      </c>
      <c r="L18" s="11">
        <v>77</v>
      </c>
      <c r="M18" s="11">
        <v>150</v>
      </c>
      <c r="N18" s="12">
        <f t="shared" si="1"/>
        <v>51.333333333333336</v>
      </c>
      <c r="O18" s="12">
        <f t="shared" si="2"/>
        <v>5.133333333333334</v>
      </c>
      <c r="P18" s="11">
        <v>692</v>
      </c>
      <c r="Q18" s="11">
        <v>1350</v>
      </c>
      <c r="R18" s="12">
        <f t="shared" si="3"/>
        <v>51.25925925925926</v>
      </c>
      <c r="S18" s="12">
        <f t="shared" si="4"/>
        <v>5.125925925925926</v>
      </c>
      <c r="T18" s="13" t="s">
        <v>30</v>
      </c>
      <c r="U18" s="13" t="s">
        <v>30</v>
      </c>
      <c r="V18" s="14">
        <v>65.49</v>
      </c>
      <c r="W18" s="14">
        <f t="shared" si="6"/>
        <v>3.2744999999999997</v>
      </c>
      <c r="X18" s="15" t="s">
        <v>30</v>
      </c>
      <c r="Y18" s="15" t="s">
        <v>30</v>
      </c>
      <c r="Z18" s="14">
        <v>69</v>
      </c>
      <c r="AA18" s="14">
        <f t="shared" si="8"/>
        <v>3.45</v>
      </c>
      <c r="AB18" s="14">
        <f t="shared" si="0"/>
        <v>16.98375925925926</v>
      </c>
      <c r="AC18" s="16" t="s">
        <v>567</v>
      </c>
    </row>
    <row r="19" spans="1:29" s="17" customFormat="1" ht="51">
      <c r="A19" s="5">
        <v>13</v>
      </c>
      <c r="B19" s="6" t="s">
        <v>111</v>
      </c>
      <c r="C19" s="7" t="s">
        <v>112</v>
      </c>
      <c r="D19" s="7" t="s">
        <v>113</v>
      </c>
      <c r="E19" s="8" t="s">
        <v>114</v>
      </c>
      <c r="F19" s="8">
        <v>34</v>
      </c>
      <c r="G19" s="9" t="s">
        <v>28</v>
      </c>
      <c r="H19" s="8" t="s">
        <v>29</v>
      </c>
      <c r="I19" s="8" t="s">
        <v>39</v>
      </c>
      <c r="J19" s="7" t="s">
        <v>115</v>
      </c>
      <c r="K19" s="10" t="s">
        <v>116</v>
      </c>
      <c r="L19" s="11">
        <v>94</v>
      </c>
      <c r="M19" s="11">
        <v>150</v>
      </c>
      <c r="N19" s="12">
        <f t="shared" si="1"/>
        <v>62.666666666666664</v>
      </c>
      <c r="O19" s="12">
        <f t="shared" si="2"/>
        <v>6.266666666666667</v>
      </c>
      <c r="P19" s="11">
        <v>712</v>
      </c>
      <c r="Q19" s="11">
        <v>1350</v>
      </c>
      <c r="R19" s="12">
        <f t="shared" si="3"/>
        <v>52.74074074074074</v>
      </c>
      <c r="S19" s="12">
        <f t="shared" si="4"/>
        <v>5.274074074074074</v>
      </c>
      <c r="T19" s="13">
        <v>341</v>
      </c>
      <c r="U19" s="13">
        <v>600</v>
      </c>
      <c r="V19" s="14">
        <f t="shared" si="5"/>
        <v>56.833333333333336</v>
      </c>
      <c r="W19" s="14">
        <f t="shared" si="6"/>
        <v>2.841666666666667</v>
      </c>
      <c r="X19" s="15">
        <v>135</v>
      </c>
      <c r="Y19" s="15">
        <v>200</v>
      </c>
      <c r="Z19" s="14">
        <f t="shared" si="7"/>
        <v>67.5</v>
      </c>
      <c r="AA19" s="14">
        <f t="shared" si="8"/>
        <v>3.375</v>
      </c>
      <c r="AB19" s="14">
        <f t="shared" si="0"/>
        <v>17.757407407407406</v>
      </c>
      <c r="AC19" s="16" t="s">
        <v>30</v>
      </c>
    </row>
    <row r="20" spans="1:29" s="17" customFormat="1" ht="76.5">
      <c r="A20" s="5">
        <v>14</v>
      </c>
      <c r="B20" s="6" t="s">
        <v>117</v>
      </c>
      <c r="C20" s="7" t="s">
        <v>118</v>
      </c>
      <c r="D20" s="7" t="s">
        <v>119</v>
      </c>
      <c r="E20" s="8" t="s">
        <v>120</v>
      </c>
      <c r="F20" s="8">
        <v>39</v>
      </c>
      <c r="G20" s="9" t="s">
        <v>109</v>
      </c>
      <c r="H20" s="8" t="s">
        <v>29</v>
      </c>
      <c r="I20" s="8" t="s">
        <v>53</v>
      </c>
      <c r="J20" s="7" t="s">
        <v>121</v>
      </c>
      <c r="K20" s="10" t="s">
        <v>30</v>
      </c>
      <c r="L20" s="11">
        <v>75</v>
      </c>
      <c r="M20" s="11">
        <v>150</v>
      </c>
      <c r="N20" s="12">
        <f t="shared" si="1"/>
        <v>50</v>
      </c>
      <c r="O20" s="12">
        <f t="shared" si="2"/>
        <v>5</v>
      </c>
      <c r="P20" s="11">
        <v>598</v>
      </c>
      <c r="Q20" s="11">
        <v>1200</v>
      </c>
      <c r="R20" s="12">
        <f t="shared" si="3"/>
        <v>49.833333333333336</v>
      </c>
      <c r="S20" s="12">
        <f t="shared" si="4"/>
        <v>4.983333333333333</v>
      </c>
      <c r="T20" s="13">
        <v>404</v>
      </c>
      <c r="U20" s="13">
        <v>600</v>
      </c>
      <c r="V20" s="14">
        <f t="shared" si="5"/>
        <v>67.33333333333333</v>
      </c>
      <c r="W20" s="14">
        <f t="shared" si="6"/>
        <v>3.3666666666666663</v>
      </c>
      <c r="X20" s="15">
        <v>172</v>
      </c>
      <c r="Y20" s="15">
        <v>200</v>
      </c>
      <c r="Z20" s="14">
        <f t="shared" si="7"/>
        <v>86</v>
      </c>
      <c r="AA20" s="14">
        <f t="shared" si="8"/>
        <v>4.3</v>
      </c>
      <c r="AB20" s="14">
        <f t="shared" si="0"/>
        <v>17.650000000000002</v>
      </c>
      <c r="AC20" s="16" t="s">
        <v>122</v>
      </c>
    </row>
    <row r="21" spans="1:29" s="17" customFormat="1" ht="63.75">
      <c r="A21" s="5">
        <v>15</v>
      </c>
      <c r="B21" s="6" t="s">
        <v>123</v>
      </c>
      <c r="C21" s="7" t="s">
        <v>124</v>
      </c>
      <c r="D21" s="7" t="s">
        <v>125</v>
      </c>
      <c r="E21" s="8" t="s">
        <v>126</v>
      </c>
      <c r="F21" s="8">
        <v>23</v>
      </c>
      <c r="G21" s="9" t="s">
        <v>38</v>
      </c>
      <c r="H21" s="8" t="s">
        <v>52</v>
      </c>
      <c r="I21" s="8" t="s">
        <v>39</v>
      </c>
      <c r="J21" s="7" t="s">
        <v>127</v>
      </c>
      <c r="K21" s="10" t="s">
        <v>128</v>
      </c>
      <c r="L21" s="11">
        <v>63</v>
      </c>
      <c r="M21" s="11">
        <v>150</v>
      </c>
      <c r="N21" s="12">
        <f t="shared" si="1"/>
        <v>42</v>
      </c>
      <c r="O21" s="12">
        <f t="shared" si="2"/>
        <v>4.2</v>
      </c>
      <c r="P21" s="11">
        <v>1380</v>
      </c>
      <c r="Q21" s="11">
        <v>2000</v>
      </c>
      <c r="R21" s="12">
        <f t="shared" si="3"/>
        <v>69</v>
      </c>
      <c r="S21" s="12">
        <f t="shared" si="4"/>
        <v>6.9</v>
      </c>
      <c r="T21" s="13">
        <v>874</v>
      </c>
      <c r="U21" s="13">
        <v>1300</v>
      </c>
      <c r="V21" s="14">
        <f t="shared" si="5"/>
        <v>67.23076923076923</v>
      </c>
      <c r="W21" s="14">
        <f t="shared" si="6"/>
        <v>3.361538461538461</v>
      </c>
      <c r="X21" s="15">
        <v>556</v>
      </c>
      <c r="Y21" s="15">
        <v>700</v>
      </c>
      <c r="Z21" s="14">
        <f t="shared" si="7"/>
        <v>79.42857142857143</v>
      </c>
      <c r="AA21" s="14">
        <f t="shared" si="8"/>
        <v>3.9714285714285715</v>
      </c>
      <c r="AB21" s="14">
        <f t="shared" si="0"/>
        <v>18.432967032967035</v>
      </c>
      <c r="AC21" s="16" t="s">
        <v>30</v>
      </c>
    </row>
    <row r="22" spans="1:29" s="17" customFormat="1" ht="45.75">
      <c r="A22" s="5">
        <v>16</v>
      </c>
      <c r="B22" s="6" t="s">
        <v>129</v>
      </c>
      <c r="C22" s="7" t="s">
        <v>130</v>
      </c>
      <c r="D22" s="7" t="s">
        <v>131</v>
      </c>
      <c r="E22" s="8" t="s">
        <v>132</v>
      </c>
      <c r="F22" s="8">
        <v>34</v>
      </c>
      <c r="G22" s="9" t="s">
        <v>109</v>
      </c>
      <c r="H22" s="8" t="s">
        <v>29</v>
      </c>
      <c r="I22" s="8" t="s">
        <v>39</v>
      </c>
      <c r="J22" s="7" t="s">
        <v>133</v>
      </c>
      <c r="K22" s="10" t="s">
        <v>134</v>
      </c>
      <c r="L22" s="11">
        <v>93</v>
      </c>
      <c r="M22" s="11">
        <v>150</v>
      </c>
      <c r="N22" s="12">
        <f t="shared" si="1"/>
        <v>62</v>
      </c>
      <c r="O22" s="12">
        <f t="shared" si="2"/>
        <v>6.2</v>
      </c>
      <c r="P22" s="11">
        <v>760</v>
      </c>
      <c r="Q22" s="11">
        <v>1350</v>
      </c>
      <c r="R22" s="12">
        <f t="shared" si="3"/>
        <v>56.2962962962963</v>
      </c>
      <c r="S22" s="12">
        <f t="shared" si="4"/>
        <v>5.62962962962963</v>
      </c>
      <c r="T22" s="13">
        <v>366</v>
      </c>
      <c r="U22" s="13">
        <v>600</v>
      </c>
      <c r="V22" s="14">
        <f t="shared" si="5"/>
        <v>61</v>
      </c>
      <c r="W22" s="14">
        <f t="shared" si="6"/>
        <v>3.05</v>
      </c>
      <c r="X22" s="15">
        <v>171</v>
      </c>
      <c r="Y22" s="15">
        <v>200</v>
      </c>
      <c r="Z22" s="14">
        <f t="shared" si="7"/>
        <v>85.5</v>
      </c>
      <c r="AA22" s="14">
        <f t="shared" si="8"/>
        <v>4.275</v>
      </c>
      <c r="AB22" s="14">
        <f t="shared" si="0"/>
        <v>19.154629629629632</v>
      </c>
      <c r="AC22" s="16" t="s">
        <v>30</v>
      </c>
    </row>
    <row r="23" spans="1:29" s="17" customFormat="1" ht="45.75">
      <c r="A23" s="5">
        <v>17</v>
      </c>
      <c r="B23" s="6" t="s">
        <v>135</v>
      </c>
      <c r="C23" s="7" t="s">
        <v>136</v>
      </c>
      <c r="D23" s="7" t="s">
        <v>137</v>
      </c>
      <c r="E23" s="8" t="s">
        <v>138</v>
      </c>
      <c r="F23" s="8">
        <v>43</v>
      </c>
      <c r="G23" s="9" t="s">
        <v>28</v>
      </c>
      <c r="H23" s="8" t="s">
        <v>52</v>
      </c>
      <c r="I23" s="8" t="s">
        <v>549</v>
      </c>
      <c r="J23" s="7" t="s">
        <v>139</v>
      </c>
      <c r="K23" s="10" t="s">
        <v>140</v>
      </c>
      <c r="L23" s="11">
        <v>95</v>
      </c>
      <c r="M23" s="11">
        <v>150</v>
      </c>
      <c r="N23" s="12">
        <f t="shared" si="1"/>
        <v>63.333333333333336</v>
      </c>
      <c r="O23" s="12">
        <f t="shared" si="2"/>
        <v>6.333333333333334</v>
      </c>
      <c r="P23" s="11">
        <v>712</v>
      </c>
      <c r="Q23" s="11">
        <v>1350</v>
      </c>
      <c r="R23" s="12">
        <f t="shared" si="3"/>
        <v>52.74074074074074</v>
      </c>
      <c r="S23" s="12">
        <f t="shared" si="4"/>
        <v>5.274074074074074</v>
      </c>
      <c r="T23" s="13">
        <v>405</v>
      </c>
      <c r="U23" s="13">
        <v>600</v>
      </c>
      <c r="V23" s="14">
        <f t="shared" si="5"/>
        <v>67.5</v>
      </c>
      <c r="W23" s="14">
        <f t="shared" si="6"/>
        <v>3.375</v>
      </c>
      <c r="X23" s="15">
        <v>140</v>
      </c>
      <c r="Y23" s="15">
        <v>200</v>
      </c>
      <c r="Z23" s="14">
        <f t="shared" si="7"/>
        <v>70</v>
      </c>
      <c r="AA23" s="14">
        <f t="shared" si="8"/>
        <v>3.5</v>
      </c>
      <c r="AB23" s="14">
        <f t="shared" si="0"/>
        <v>18.482407407407408</v>
      </c>
      <c r="AC23" s="16" t="s">
        <v>141</v>
      </c>
    </row>
    <row r="24" spans="1:29" s="17" customFormat="1" ht="51">
      <c r="A24" s="5">
        <v>18</v>
      </c>
      <c r="B24" s="6" t="s">
        <v>142</v>
      </c>
      <c r="C24" s="7" t="s">
        <v>143</v>
      </c>
      <c r="D24" s="7" t="s">
        <v>144</v>
      </c>
      <c r="E24" s="8" t="s">
        <v>145</v>
      </c>
      <c r="F24" s="8">
        <v>30</v>
      </c>
      <c r="G24" s="9" t="s">
        <v>109</v>
      </c>
      <c r="H24" s="8" t="s">
        <v>29</v>
      </c>
      <c r="I24" s="8" t="s">
        <v>39</v>
      </c>
      <c r="J24" s="7" t="s">
        <v>146</v>
      </c>
      <c r="K24" s="10" t="s">
        <v>30</v>
      </c>
      <c r="L24" s="11">
        <v>82</v>
      </c>
      <c r="M24" s="11">
        <v>150</v>
      </c>
      <c r="N24" s="12">
        <f t="shared" si="1"/>
        <v>54.666666666666664</v>
      </c>
      <c r="O24" s="12">
        <f t="shared" si="2"/>
        <v>5.466666666666667</v>
      </c>
      <c r="P24" s="11">
        <v>841</v>
      </c>
      <c r="Q24" s="11">
        <v>1350</v>
      </c>
      <c r="R24" s="12">
        <f t="shared" si="3"/>
        <v>62.2962962962963</v>
      </c>
      <c r="S24" s="12">
        <f t="shared" si="4"/>
        <v>6.229629629629629</v>
      </c>
      <c r="T24" s="13">
        <v>392</v>
      </c>
      <c r="U24" s="13">
        <v>600</v>
      </c>
      <c r="V24" s="14">
        <f t="shared" si="5"/>
        <v>65.33333333333333</v>
      </c>
      <c r="W24" s="14">
        <f t="shared" si="6"/>
        <v>3.2666666666666666</v>
      </c>
      <c r="X24" s="15">
        <v>139</v>
      </c>
      <c r="Y24" s="15">
        <v>200</v>
      </c>
      <c r="Z24" s="14">
        <f t="shared" si="7"/>
        <v>69.5</v>
      </c>
      <c r="AA24" s="14">
        <f t="shared" si="8"/>
        <v>3.475</v>
      </c>
      <c r="AB24" s="14">
        <f t="shared" si="0"/>
        <v>18.437962962962963</v>
      </c>
      <c r="AC24" s="16" t="s">
        <v>567</v>
      </c>
    </row>
    <row r="25" spans="12:28" ht="15">
      <c r="L25" s="32"/>
      <c r="M25" s="32"/>
      <c r="N25" s="33"/>
      <c r="O25" s="33"/>
      <c r="P25" s="32"/>
      <c r="Q25" s="32"/>
      <c r="R25" s="32"/>
      <c r="S25" s="32"/>
      <c r="T25" s="32"/>
      <c r="U25" s="32"/>
      <c r="V25" s="34"/>
      <c r="W25" s="34"/>
      <c r="X25" s="32"/>
      <c r="Y25" s="32"/>
      <c r="Z25" s="32"/>
      <c r="AA25" s="32"/>
      <c r="AB25" s="35"/>
    </row>
    <row r="26" spans="12:28" ht="15">
      <c r="L26" s="32"/>
      <c r="M26" s="32"/>
      <c r="N26" s="33"/>
      <c r="O26" s="33"/>
      <c r="P26" s="32"/>
      <c r="Q26" s="32"/>
      <c r="R26" s="32"/>
      <c r="S26" s="32"/>
      <c r="T26" s="32"/>
      <c r="U26" s="32"/>
      <c r="V26" s="34"/>
      <c r="W26" s="34"/>
      <c r="X26" s="32"/>
      <c r="Y26" s="32"/>
      <c r="Z26" s="32"/>
      <c r="AA26" s="32"/>
      <c r="AB26" s="35"/>
    </row>
    <row r="27" spans="12:28" ht="15">
      <c r="L27" s="32"/>
      <c r="M27" s="32"/>
      <c r="N27" s="33"/>
      <c r="O27" s="33"/>
      <c r="P27" s="32"/>
      <c r="Q27" s="32"/>
      <c r="R27" s="32"/>
      <c r="S27" s="32"/>
      <c r="T27" s="32"/>
      <c r="U27" s="32"/>
      <c r="V27" s="34"/>
      <c r="W27" s="34"/>
      <c r="X27" s="32"/>
      <c r="Y27" s="32"/>
      <c r="Z27" s="32"/>
      <c r="AA27" s="32"/>
      <c r="AB27" s="35"/>
    </row>
    <row r="28" spans="12:28" ht="15">
      <c r="L28" s="32"/>
      <c r="M28" s="32"/>
      <c r="N28" s="33"/>
      <c r="O28" s="33"/>
      <c r="P28" s="32"/>
      <c r="Q28" s="32"/>
      <c r="R28" s="32"/>
      <c r="S28" s="32"/>
      <c r="T28" s="32"/>
      <c r="U28" s="32"/>
      <c r="V28" s="34"/>
      <c r="W28" s="34"/>
      <c r="X28" s="32"/>
      <c r="Y28" s="32"/>
      <c r="Z28" s="32"/>
      <c r="AA28" s="32"/>
      <c r="AB28" s="35"/>
    </row>
    <row r="29" spans="12:28" ht="15">
      <c r="L29" s="32"/>
      <c r="M29" s="32"/>
      <c r="N29" s="33"/>
      <c r="O29" s="33"/>
      <c r="P29" s="32"/>
      <c r="Q29" s="32"/>
      <c r="R29" s="32"/>
      <c r="S29" s="32"/>
      <c r="T29" s="32"/>
      <c r="U29" s="32"/>
      <c r="V29" s="34"/>
      <c r="W29" s="34"/>
      <c r="X29" s="32"/>
      <c r="Y29" s="32"/>
      <c r="Z29" s="32"/>
      <c r="AA29" s="32"/>
      <c r="AB29" s="35"/>
    </row>
    <row r="30" spans="12:28" ht="15">
      <c r="L30" s="32"/>
      <c r="M30" s="32"/>
      <c r="N30" s="33"/>
      <c r="O30" s="33"/>
      <c r="P30" s="32"/>
      <c r="Q30" s="32"/>
      <c r="R30" s="32"/>
      <c r="S30" s="32"/>
      <c r="T30" s="32"/>
      <c r="U30" s="32"/>
      <c r="V30" s="34"/>
      <c r="W30" s="34"/>
      <c r="X30" s="32"/>
      <c r="Y30" s="32"/>
      <c r="Z30" s="32"/>
      <c r="AA30" s="32"/>
      <c r="AB30" s="35"/>
    </row>
    <row r="31" spans="12:28" ht="15">
      <c r="L31" s="32"/>
      <c r="M31" s="32"/>
      <c r="N31" s="33"/>
      <c r="O31" s="33"/>
      <c r="P31" s="32"/>
      <c r="Q31" s="32"/>
      <c r="R31" s="32"/>
      <c r="S31" s="32"/>
      <c r="T31" s="32"/>
      <c r="U31" s="32"/>
      <c r="V31" s="34"/>
      <c r="W31" s="34"/>
      <c r="X31" s="32"/>
      <c r="Y31" s="32"/>
      <c r="Z31" s="32"/>
      <c r="AA31" s="32"/>
      <c r="AB31" s="35"/>
    </row>
    <row r="32" spans="12:28" ht="15">
      <c r="L32" s="32"/>
      <c r="M32" s="32"/>
      <c r="N32" s="33"/>
      <c r="O32" s="33"/>
      <c r="P32" s="32"/>
      <c r="Q32" s="32"/>
      <c r="R32" s="32"/>
      <c r="S32" s="32"/>
      <c r="T32" s="32"/>
      <c r="U32" s="32"/>
      <c r="V32" s="34"/>
      <c r="W32" s="34"/>
      <c r="X32" s="32"/>
      <c r="Y32" s="32"/>
      <c r="Z32" s="32"/>
      <c r="AA32" s="32"/>
      <c r="AB32" s="35"/>
    </row>
    <row r="33" spans="12:28" ht="15">
      <c r="L33" s="32"/>
      <c r="M33" s="32"/>
      <c r="N33" s="33"/>
      <c r="O33" s="33"/>
      <c r="P33" s="32"/>
      <c r="Q33" s="32"/>
      <c r="R33" s="32"/>
      <c r="S33" s="32"/>
      <c r="T33" s="32"/>
      <c r="U33" s="32"/>
      <c r="V33" s="34"/>
      <c r="W33" s="34"/>
      <c r="X33" s="32"/>
      <c r="Y33" s="32"/>
      <c r="Z33" s="32"/>
      <c r="AA33" s="32"/>
      <c r="AB33" s="35"/>
    </row>
    <row r="34" spans="12:28" ht="15">
      <c r="L34" s="32"/>
      <c r="M34" s="32"/>
      <c r="N34" s="33"/>
      <c r="O34" s="33"/>
      <c r="P34" s="32"/>
      <c r="Q34" s="32"/>
      <c r="R34" s="32"/>
      <c r="S34" s="32"/>
      <c r="T34" s="32"/>
      <c r="U34" s="32"/>
      <c r="V34" s="34"/>
      <c r="W34" s="34"/>
      <c r="X34" s="32"/>
      <c r="Y34" s="32"/>
      <c r="Z34" s="32"/>
      <c r="AA34" s="32"/>
      <c r="AB34" s="35"/>
    </row>
    <row r="35" spans="12:28" ht="15">
      <c r="L35" s="32"/>
      <c r="M35" s="32"/>
      <c r="N35" s="33"/>
      <c r="O35" s="33"/>
      <c r="P35" s="32"/>
      <c r="Q35" s="32"/>
      <c r="R35" s="32"/>
      <c r="S35" s="32"/>
      <c r="T35" s="32"/>
      <c r="U35" s="32"/>
      <c r="V35" s="34"/>
      <c r="W35" s="34"/>
      <c r="X35" s="32"/>
      <c r="Y35" s="32"/>
      <c r="Z35" s="32"/>
      <c r="AA35" s="32"/>
      <c r="AB35" s="35"/>
    </row>
    <row r="36" spans="12:28" ht="15">
      <c r="L36" s="32"/>
      <c r="M36" s="32"/>
      <c r="N36" s="33"/>
      <c r="O36" s="33"/>
      <c r="P36" s="32"/>
      <c r="Q36" s="32"/>
      <c r="R36" s="32"/>
      <c r="S36" s="32"/>
      <c r="T36" s="32"/>
      <c r="U36" s="32"/>
      <c r="V36" s="34"/>
      <c r="W36" s="34"/>
      <c r="X36" s="32"/>
      <c r="Y36" s="32"/>
      <c r="Z36" s="32"/>
      <c r="AA36" s="32"/>
      <c r="AB36" s="35"/>
    </row>
    <row r="37" spans="12:28" ht="15">
      <c r="L37" s="32"/>
      <c r="M37" s="32"/>
      <c r="N37" s="33"/>
      <c r="O37" s="33"/>
      <c r="P37" s="32"/>
      <c r="Q37" s="32"/>
      <c r="R37" s="32"/>
      <c r="S37" s="32"/>
      <c r="T37" s="32"/>
      <c r="U37" s="32"/>
      <c r="V37" s="34"/>
      <c r="W37" s="34"/>
      <c r="X37" s="32"/>
      <c r="Y37" s="32"/>
      <c r="Z37" s="32"/>
      <c r="AA37" s="32"/>
      <c r="AB37" s="35"/>
    </row>
    <row r="38" spans="12:28" ht="15">
      <c r="L38" s="32"/>
      <c r="M38" s="32"/>
      <c r="N38" s="33"/>
      <c r="O38" s="33"/>
      <c r="P38" s="32"/>
      <c r="Q38" s="32"/>
      <c r="R38" s="32"/>
      <c r="S38" s="32"/>
      <c r="T38" s="32"/>
      <c r="U38" s="32"/>
      <c r="V38" s="34"/>
      <c r="W38" s="34"/>
      <c r="X38" s="32"/>
      <c r="Y38" s="32"/>
      <c r="Z38" s="32"/>
      <c r="AA38" s="32"/>
      <c r="AB38" s="35"/>
    </row>
    <row r="39" spans="12:28" ht="15">
      <c r="L39" s="32"/>
      <c r="M39" s="32"/>
      <c r="N39" s="33"/>
      <c r="O39" s="33"/>
      <c r="P39" s="32"/>
      <c r="Q39" s="32"/>
      <c r="R39" s="32"/>
      <c r="S39" s="32"/>
      <c r="T39" s="32"/>
      <c r="U39" s="32"/>
      <c r="V39" s="34"/>
      <c r="W39" s="34"/>
      <c r="X39" s="32"/>
      <c r="Y39" s="32"/>
      <c r="Z39" s="32"/>
      <c r="AA39" s="32"/>
      <c r="AB39" s="35"/>
    </row>
    <row r="40" spans="12:28" ht="15">
      <c r="L40" s="32"/>
      <c r="M40" s="32"/>
      <c r="N40" s="33"/>
      <c r="O40" s="33"/>
      <c r="P40" s="32"/>
      <c r="Q40" s="32"/>
      <c r="R40" s="32"/>
      <c r="S40" s="32"/>
      <c r="T40" s="32"/>
      <c r="U40" s="32"/>
      <c r="V40" s="34"/>
      <c r="W40" s="34"/>
      <c r="X40" s="32"/>
      <c r="Y40" s="32"/>
      <c r="Z40" s="32"/>
      <c r="AA40" s="32"/>
      <c r="AB40" s="35"/>
    </row>
    <row r="41" spans="12:28" ht="15">
      <c r="L41" s="32"/>
      <c r="M41" s="32"/>
      <c r="N41" s="33"/>
      <c r="O41" s="33"/>
      <c r="P41" s="32"/>
      <c r="Q41" s="32"/>
      <c r="R41" s="32"/>
      <c r="S41" s="32"/>
      <c r="T41" s="32"/>
      <c r="U41" s="32"/>
      <c r="V41" s="34"/>
      <c r="W41" s="34"/>
      <c r="X41" s="32"/>
      <c r="Y41" s="32"/>
      <c r="Z41" s="32"/>
      <c r="AA41" s="32"/>
      <c r="AB41" s="35"/>
    </row>
    <row r="42" spans="12:28" ht="15">
      <c r="L42" s="32"/>
      <c r="M42" s="32"/>
      <c r="N42" s="33"/>
      <c r="O42" s="33"/>
      <c r="P42" s="32"/>
      <c r="Q42" s="32"/>
      <c r="R42" s="32"/>
      <c r="S42" s="32"/>
      <c r="T42" s="32"/>
      <c r="U42" s="32"/>
      <c r="V42" s="34"/>
      <c r="W42" s="34"/>
      <c r="X42" s="32"/>
      <c r="Y42" s="32"/>
      <c r="Z42" s="32"/>
      <c r="AA42" s="32"/>
      <c r="AB42" s="35"/>
    </row>
    <row r="43" spans="12:28" ht="15">
      <c r="L43" s="32"/>
      <c r="M43" s="32"/>
      <c r="N43" s="33"/>
      <c r="O43" s="33"/>
      <c r="P43" s="32"/>
      <c r="Q43" s="32"/>
      <c r="R43" s="32"/>
      <c r="S43" s="32"/>
      <c r="T43" s="32"/>
      <c r="U43" s="32"/>
      <c r="V43" s="34"/>
      <c r="W43" s="34"/>
      <c r="X43" s="32"/>
      <c r="Y43" s="32"/>
      <c r="Z43" s="32"/>
      <c r="AA43" s="32"/>
      <c r="AB43" s="35"/>
    </row>
    <row r="44" spans="12:28" ht="15">
      <c r="L44" s="32"/>
      <c r="M44" s="32"/>
      <c r="N44" s="33"/>
      <c r="O44" s="33"/>
      <c r="P44" s="32"/>
      <c r="Q44" s="32"/>
      <c r="R44" s="32"/>
      <c r="S44" s="32"/>
      <c r="T44" s="32"/>
      <c r="U44" s="32"/>
      <c r="V44" s="34"/>
      <c r="W44" s="34"/>
      <c r="X44" s="32"/>
      <c r="Y44" s="32"/>
      <c r="Z44" s="32"/>
      <c r="AA44" s="32"/>
      <c r="AB44" s="35"/>
    </row>
    <row r="45" spans="12:28" ht="15">
      <c r="L45" s="32"/>
      <c r="M45" s="32"/>
      <c r="N45" s="33"/>
      <c r="O45" s="33"/>
      <c r="P45" s="32"/>
      <c r="Q45" s="32"/>
      <c r="R45" s="32"/>
      <c r="S45" s="32"/>
      <c r="T45" s="32"/>
      <c r="U45" s="32"/>
      <c r="V45" s="34"/>
      <c r="W45" s="34"/>
      <c r="X45" s="32"/>
      <c r="Y45" s="32"/>
      <c r="Z45" s="32"/>
      <c r="AA45" s="32"/>
      <c r="AB45" s="35"/>
    </row>
    <row r="46" spans="12:28" ht="15">
      <c r="L46" s="32"/>
      <c r="M46" s="32"/>
      <c r="N46" s="33"/>
      <c r="O46" s="33"/>
      <c r="P46" s="32"/>
      <c r="Q46" s="32"/>
      <c r="R46" s="32"/>
      <c r="S46" s="32"/>
      <c r="T46" s="32"/>
      <c r="U46" s="32"/>
      <c r="V46" s="34"/>
      <c r="W46" s="34"/>
      <c r="X46" s="32"/>
      <c r="Y46" s="32"/>
      <c r="Z46" s="32"/>
      <c r="AA46" s="32"/>
      <c r="AB46" s="35"/>
    </row>
    <row r="47" spans="12:28" ht="15">
      <c r="L47" s="32"/>
      <c r="M47" s="32"/>
      <c r="N47" s="33"/>
      <c r="O47" s="33"/>
      <c r="P47" s="32"/>
      <c r="Q47" s="32"/>
      <c r="R47" s="32"/>
      <c r="S47" s="32"/>
      <c r="T47" s="32"/>
      <c r="U47" s="32"/>
      <c r="V47" s="34"/>
      <c r="W47" s="34"/>
      <c r="X47" s="32"/>
      <c r="Y47" s="32"/>
      <c r="Z47" s="32"/>
      <c r="AA47" s="32"/>
      <c r="AB47" s="35"/>
    </row>
    <row r="48" spans="12:28" ht="15">
      <c r="L48" s="32"/>
      <c r="M48" s="32"/>
      <c r="N48" s="33"/>
      <c r="O48" s="33"/>
      <c r="P48" s="32"/>
      <c r="Q48" s="32"/>
      <c r="R48" s="32"/>
      <c r="S48" s="32"/>
      <c r="T48" s="32"/>
      <c r="U48" s="32"/>
      <c r="V48" s="34"/>
      <c r="W48" s="34"/>
      <c r="X48" s="32"/>
      <c r="Y48" s="32"/>
      <c r="Z48" s="32"/>
      <c r="AA48" s="32"/>
      <c r="AB48" s="35"/>
    </row>
    <row r="49" spans="12:28" ht="15">
      <c r="L49" s="32"/>
      <c r="M49" s="32"/>
      <c r="N49" s="33"/>
      <c r="O49" s="33"/>
      <c r="P49" s="32"/>
      <c r="Q49" s="32"/>
      <c r="R49" s="32"/>
      <c r="S49" s="32"/>
      <c r="T49" s="32"/>
      <c r="U49" s="32"/>
      <c r="V49" s="34"/>
      <c r="W49" s="34"/>
      <c r="X49" s="32"/>
      <c r="Y49" s="32"/>
      <c r="Z49" s="32"/>
      <c r="AA49" s="32"/>
      <c r="AB49" s="35"/>
    </row>
    <row r="50" spans="12:28" ht="15">
      <c r="L50" s="32"/>
      <c r="M50" s="32"/>
      <c r="N50" s="33"/>
      <c r="O50" s="33"/>
      <c r="P50" s="32"/>
      <c r="Q50" s="32"/>
      <c r="R50" s="32"/>
      <c r="S50" s="32"/>
      <c r="T50" s="32"/>
      <c r="U50" s="32"/>
      <c r="V50" s="34"/>
      <c r="W50" s="34"/>
      <c r="X50" s="32"/>
      <c r="Y50" s="32"/>
      <c r="Z50" s="32"/>
      <c r="AA50" s="32"/>
      <c r="AB50" s="35"/>
    </row>
    <row r="51" spans="12:28" ht="15">
      <c r="L51" s="32"/>
      <c r="M51" s="32"/>
      <c r="N51" s="33"/>
      <c r="O51" s="33"/>
      <c r="P51" s="32"/>
      <c r="Q51" s="32"/>
      <c r="R51" s="32"/>
      <c r="S51" s="32"/>
      <c r="T51" s="32"/>
      <c r="U51" s="32"/>
      <c r="V51" s="34"/>
      <c r="W51" s="34"/>
      <c r="X51" s="32"/>
      <c r="Y51" s="32"/>
      <c r="Z51" s="32"/>
      <c r="AA51" s="32"/>
      <c r="AB51" s="35"/>
    </row>
    <row r="52" spans="12:28" ht="15">
      <c r="L52" s="32"/>
      <c r="M52" s="32"/>
      <c r="N52" s="33"/>
      <c r="O52" s="33"/>
      <c r="P52" s="32"/>
      <c r="Q52" s="32"/>
      <c r="R52" s="32"/>
      <c r="S52" s="32"/>
      <c r="T52" s="32"/>
      <c r="U52" s="32"/>
      <c r="V52" s="34"/>
      <c r="W52" s="34"/>
      <c r="X52" s="32"/>
      <c r="Y52" s="32"/>
      <c r="Z52" s="32"/>
      <c r="AA52" s="32"/>
      <c r="AB52" s="35"/>
    </row>
    <row r="53" spans="12:28" ht="15">
      <c r="L53" s="32"/>
      <c r="M53" s="32"/>
      <c r="N53" s="33"/>
      <c r="O53" s="33"/>
      <c r="P53" s="32"/>
      <c r="Q53" s="32"/>
      <c r="R53" s="32"/>
      <c r="S53" s="32"/>
      <c r="T53" s="32"/>
      <c r="U53" s="32"/>
      <c r="V53" s="34"/>
      <c r="W53" s="34"/>
      <c r="X53" s="32"/>
      <c r="Y53" s="32"/>
      <c r="Z53" s="32"/>
      <c r="AA53" s="32"/>
      <c r="AB53" s="35"/>
    </row>
    <row r="54" spans="12:28" ht="15">
      <c r="L54" s="32"/>
      <c r="M54" s="32"/>
      <c r="N54" s="33"/>
      <c r="O54" s="33"/>
      <c r="P54" s="32"/>
      <c r="Q54" s="32"/>
      <c r="R54" s="32"/>
      <c r="S54" s="32"/>
      <c r="T54" s="32"/>
      <c r="U54" s="32"/>
      <c r="V54" s="34"/>
      <c r="W54" s="34"/>
      <c r="X54" s="32"/>
      <c r="Y54" s="32"/>
      <c r="Z54" s="32"/>
      <c r="AA54" s="32"/>
      <c r="AB54" s="35"/>
    </row>
    <row r="55" spans="12:28" ht="15">
      <c r="L55" s="32"/>
      <c r="M55" s="32"/>
      <c r="N55" s="33"/>
      <c r="O55" s="33"/>
      <c r="P55" s="32"/>
      <c r="Q55" s="32"/>
      <c r="R55" s="32"/>
      <c r="S55" s="32"/>
      <c r="T55" s="32"/>
      <c r="U55" s="32"/>
      <c r="V55" s="34"/>
      <c r="W55" s="34"/>
      <c r="X55" s="32"/>
      <c r="Y55" s="32"/>
      <c r="Z55" s="32"/>
      <c r="AA55" s="32"/>
      <c r="AB55" s="35"/>
    </row>
    <row r="56" spans="12:28" ht="15">
      <c r="L56" s="32"/>
      <c r="M56" s="32"/>
      <c r="N56" s="33"/>
      <c r="O56" s="33"/>
      <c r="P56" s="32"/>
      <c r="Q56" s="32"/>
      <c r="R56" s="32"/>
      <c r="S56" s="32"/>
      <c r="T56" s="32"/>
      <c r="U56" s="32"/>
      <c r="V56" s="34"/>
      <c r="W56" s="34"/>
      <c r="X56" s="32"/>
      <c r="Y56" s="32"/>
      <c r="Z56" s="32"/>
      <c r="AA56" s="32"/>
      <c r="AB56" s="35"/>
    </row>
    <row r="57" spans="12:28" ht="15">
      <c r="L57" s="32"/>
      <c r="M57" s="32"/>
      <c r="N57" s="33"/>
      <c r="O57" s="33"/>
      <c r="P57" s="32"/>
      <c r="Q57" s="32"/>
      <c r="R57" s="32"/>
      <c r="S57" s="32"/>
      <c r="T57" s="32"/>
      <c r="U57" s="32"/>
      <c r="V57" s="34"/>
      <c r="W57" s="34"/>
      <c r="X57" s="32"/>
      <c r="Y57" s="32"/>
      <c r="Z57" s="32"/>
      <c r="AA57" s="32"/>
      <c r="AB57" s="35"/>
    </row>
    <row r="58" spans="12:28" ht="15">
      <c r="L58" s="32"/>
      <c r="M58" s="32"/>
      <c r="N58" s="33"/>
      <c r="O58" s="33"/>
      <c r="P58" s="32"/>
      <c r="Q58" s="32"/>
      <c r="R58" s="32"/>
      <c r="S58" s="32"/>
      <c r="T58" s="32"/>
      <c r="U58" s="32"/>
      <c r="V58" s="34"/>
      <c r="W58" s="34"/>
      <c r="X58" s="32"/>
      <c r="Y58" s="32"/>
      <c r="Z58" s="32"/>
      <c r="AA58" s="32"/>
      <c r="AB58" s="35"/>
    </row>
    <row r="59" spans="12:28" ht="15">
      <c r="L59" s="32"/>
      <c r="M59" s="32"/>
      <c r="N59" s="33"/>
      <c r="O59" s="33"/>
      <c r="P59" s="32"/>
      <c r="Q59" s="32"/>
      <c r="R59" s="32"/>
      <c r="S59" s="32"/>
      <c r="T59" s="32"/>
      <c r="U59" s="32"/>
      <c r="V59" s="34"/>
      <c r="W59" s="34"/>
      <c r="X59" s="32"/>
      <c r="Y59" s="32"/>
      <c r="Z59" s="32"/>
      <c r="AA59" s="32"/>
      <c r="AB59" s="35"/>
    </row>
    <row r="60" spans="12:28" ht="15">
      <c r="L60" s="32"/>
      <c r="M60" s="32"/>
      <c r="N60" s="33"/>
      <c r="O60" s="33"/>
      <c r="P60" s="32"/>
      <c r="Q60" s="32"/>
      <c r="R60" s="32"/>
      <c r="S60" s="32"/>
      <c r="T60" s="32"/>
      <c r="U60" s="32"/>
      <c r="V60" s="34"/>
      <c r="W60" s="34"/>
      <c r="X60" s="32"/>
      <c r="Y60" s="32"/>
      <c r="Z60" s="32"/>
      <c r="AA60" s="32"/>
      <c r="AB60" s="35"/>
    </row>
    <row r="61" spans="12:28" ht="15">
      <c r="L61" s="32"/>
      <c r="M61" s="32"/>
      <c r="N61" s="33"/>
      <c r="O61" s="33"/>
      <c r="P61" s="32"/>
      <c r="Q61" s="32"/>
      <c r="R61" s="32"/>
      <c r="S61" s="32"/>
      <c r="T61" s="32"/>
      <c r="U61" s="32"/>
      <c r="V61" s="34"/>
      <c r="W61" s="34"/>
      <c r="X61" s="32"/>
      <c r="Y61" s="32"/>
      <c r="Z61" s="32"/>
      <c r="AA61" s="32"/>
      <c r="AB61" s="35"/>
    </row>
  </sheetData>
  <sheetProtection/>
  <mergeCells count="21">
    <mergeCell ref="A1:AC1"/>
    <mergeCell ref="A2:AC2"/>
    <mergeCell ref="A3:AC3"/>
    <mergeCell ref="A4:A6"/>
    <mergeCell ref="B4:B6"/>
    <mergeCell ref="C4:C6"/>
    <mergeCell ref="D4:D6"/>
    <mergeCell ref="E4:E6"/>
    <mergeCell ref="F4:F6"/>
    <mergeCell ref="G4:G6"/>
    <mergeCell ref="AC5:AC6"/>
    <mergeCell ref="H4:H6"/>
    <mergeCell ref="I4:I6"/>
    <mergeCell ref="J4:J6"/>
    <mergeCell ref="K4:K6"/>
    <mergeCell ref="L4:AB4"/>
    <mergeCell ref="L5:O5"/>
    <mergeCell ref="P5:S5"/>
    <mergeCell ref="T5:W5"/>
    <mergeCell ref="X5:AA5"/>
    <mergeCell ref="AB5:AB6"/>
  </mergeCells>
  <printOptions/>
  <pageMargins left="1.53" right="0.2" top="0.61" bottom="0.51" header="0.64" footer="0.511805555555556"/>
  <pageSetup horizontalDpi="600" verticalDpi="6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view="pageBreakPreview" zoomScale="115" zoomScaleNormal="145" zoomScaleSheetLayoutView="115" zoomScalePageLayoutView="0" workbookViewId="0" topLeftCell="D28">
      <selection activeCell="AC37" sqref="AC37"/>
    </sheetView>
  </sheetViews>
  <sheetFormatPr defaultColWidth="9.140625" defaultRowHeight="15"/>
  <cols>
    <col min="1" max="1" width="4.140625" style="0" customWidth="1"/>
    <col min="2" max="2" width="0" style="0" hidden="1" customWidth="1"/>
    <col min="5" max="5" width="4.7109375" style="63" customWidth="1"/>
    <col min="6" max="6" width="5.140625" style="64" customWidth="1"/>
    <col min="7" max="7" width="4.57421875" style="65" customWidth="1"/>
    <col min="8" max="8" width="4.00390625" style="0" customWidth="1"/>
    <col min="9" max="9" width="6.28125" style="0" customWidth="1"/>
    <col min="10" max="10" width="15.421875" style="0" customWidth="1"/>
    <col min="12" max="13" width="3.57421875" style="0" bestFit="1" customWidth="1"/>
    <col min="14" max="14" width="4.8515625" style="66" bestFit="1" customWidth="1"/>
    <col min="15" max="15" width="4.00390625" style="66" bestFit="1" customWidth="1"/>
    <col min="16" max="17" width="4.421875" style="0" bestFit="1" customWidth="1"/>
    <col min="18" max="18" width="5.7109375" style="0" bestFit="1" customWidth="1"/>
    <col min="19" max="19" width="5.28125" style="0" bestFit="1" customWidth="1"/>
    <col min="20" max="21" width="4.421875" style="0" bestFit="1" customWidth="1"/>
    <col min="22" max="22" width="4.8515625" style="67" bestFit="1" customWidth="1"/>
    <col min="23" max="23" width="4.00390625" style="67" bestFit="1" customWidth="1"/>
    <col min="24" max="25" width="3.57421875" style="0" bestFit="1" customWidth="1"/>
    <col min="26" max="26" width="4.8515625" style="0" bestFit="1" customWidth="1"/>
    <col min="27" max="27" width="4.00390625" style="0" bestFit="1" customWidth="1"/>
    <col min="28" max="28" width="7.28125" style="68" bestFit="1" customWidth="1"/>
    <col min="29" max="29" width="20.7109375" style="69" customWidth="1"/>
  </cols>
  <sheetData>
    <row r="1" spans="1:29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8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ht="18.75">
      <c r="A3" s="135" t="s">
        <v>147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5" customHeight="1">
      <c r="A4" s="139" t="s">
        <v>3</v>
      </c>
      <c r="B4" s="140" t="s">
        <v>4</v>
      </c>
      <c r="C4" s="139" t="s">
        <v>5</v>
      </c>
      <c r="D4" s="139" t="s">
        <v>148</v>
      </c>
      <c r="E4" s="140" t="s">
        <v>7</v>
      </c>
      <c r="F4" s="140" t="s">
        <v>149</v>
      </c>
      <c r="G4" s="140" t="s">
        <v>9</v>
      </c>
      <c r="H4" s="140" t="s">
        <v>10</v>
      </c>
      <c r="I4" s="140" t="s">
        <v>150</v>
      </c>
      <c r="J4" s="139" t="s">
        <v>12</v>
      </c>
      <c r="K4" s="139" t="s">
        <v>151</v>
      </c>
      <c r="L4" s="139"/>
      <c r="M4" s="139"/>
      <c r="N4" s="141"/>
      <c r="O4" s="141"/>
      <c r="P4" s="139"/>
      <c r="Q4" s="139"/>
      <c r="R4" s="139"/>
      <c r="S4" s="139"/>
      <c r="T4" s="139"/>
      <c r="U4" s="139"/>
      <c r="V4" s="142"/>
      <c r="W4" s="142"/>
      <c r="X4" s="139"/>
      <c r="Y4" s="139"/>
      <c r="Z4" s="139"/>
      <c r="AA4" s="139"/>
      <c r="AB4" s="143"/>
      <c r="AC4" s="139"/>
    </row>
    <row r="5" spans="1:29" ht="15">
      <c r="A5" s="139"/>
      <c r="B5" s="140"/>
      <c r="C5" s="139"/>
      <c r="D5" s="139"/>
      <c r="E5" s="140"/>
      <c r="F5" s="140"/>
      <c r="G5" s="140"/>
      <c r="H5" s="140"/>
      <c r="I5" s="140"/>
      <c r="J5" s="139"/>
      <c r="K5" s="139"/>
      <c r="L5" s="144" t="s">
        <v>14</v>
      </c>
      <c r="M5" s="144"/>
      <c r="N5" s="145"/>
      <c r="O5" s="145"/>
      <c r="P5" s="139" t="s">
        <v>15</v>
      </c>
      <c r="Q5" s="139"/>
      <c r="R5" s="139"/>
      <c r="S5" s="139"/>
      <c r="T5" s="139" t="s">
        <v>16</v>
      </c>
      <c r="U5" s="139"/>
      <c r="V5" s="142"/>
      <c r="W5" s="142"/>
      <c r="X5" s="139" t="s">
        <v>17</v>
      </c>
      <c r="Y5" s="139"/>
      <c r="Z5" s="142"/>
      <c r="AA5" s="142"/>
      <c r="AB5" s="143" t="s">
        <v>18</v>
      </c>
      <c r="AC5" s="139" t="s">
        <v>19</v>
      </c>
    </row>
    <row r="6" spans="1:29" s="41" customFormat="1" ht="70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39" t="s">
        <v>20</v>
      </c>
      <c r="M6" s="39" t="s">
        <v>21</v>
      </c>
      <c r="N6" s="40" t="s">
        <v>22</v>
      </c>
      <c r="O6" s="40" t="s">
        <v>23</v>
      </c>
      <c r="P6" s="39" t="s">
        <v>20</v>
      </c>
      <c r="Q6" s="39" t="s">
        <v>21</v>
      </c>
      <c r="R6" s="40" t="s">
        <v>22</v>
      </c>
      <c r="S6" s="40" t="s">
        <v>23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20</v>
      </c>
      <c r="Y6" s="39" t="s">
        <v>21</v>
      </c>
      <c r="Z6" s="39" t="s">
        <v>22</v>
      </c>
      <c r="AA6" s="39" t="s">
        <v>23</v>
      </c>
      <c r="AB6" s="143"/>
      <c r="AC6" s="140"/>
    </row>
    <row r="7" spans="1:29" ht="63.75">
      <c r="A7" s="42">
        <v>1</v>
      </c>
      <c r="B7" s="43" t="s">
        <v>152</v>
      </c>
      <c r="C7" s="44" t="s">
        <v>153</v>
      </c>
      <c r="D7" s="44" t="s">
        <v>154</v>
      </c>
      <c r="E7" s="45" t="s">
        <v>155</v>
      </c>
      <c r="F7" s="46">
        <v>34</v>
      </c>
      <c r="G7" s="47" t="s">
        <v>109</v>
      </c>
      <c r="H7" s="46" t="s">
        <v>52</v>
      </c>
      <c r="I7" s="46" t="s">
        <v>61</v>
      </c>
      <c r="J7" s="44" t="s">
        <v>156</v>
      </c>
      <c r="K7" s="48" t="s">
        <v>157</v>
      </c>
      <c r="L7" s="49">
        <v>92</v>
      </c>
      <c r="M7" s="49">
        <v>150</v>
      </c>
      <c r="N7" s="50">
        <f>L7*100/M7</f>
        <v>61.333333333333336</v>
      </c>
      <c r="O7" s="50">
        <f>N7/10</f>
        <v>6.133333333333334</v>
      </c>
      <c r="P7" s="49">
        <v>3192</v>
      </c>
      <c r="Q7" s="49">
        <v>5000</v>
      </c>
      <c r="R7" s="49">
        <f>P7*100/Q7</f>
        <v>63.84</v>
      </c>
      <c r="S7" s="49">
        <f>R7/10</f>
        <v>6.384</v>
      </c>
      <c r="T7" s="49">
        <v>0</v>
      </c>
      <c r="U7" s="49">
        <v>0</v>
      </c>
      <c r="V7" s="50">
        <v>0</v>
      </c>
      <c r="W7" s="50">
        <f>V7/20</f>
        <v>0</v>
      </c>
      <c r="X7" s="49">
        <v>0</v>
      </c>
      <c r="Y7" s="49">
        <v>0</v>
      </c>
      <c r="Z7" s="50">
        <v>0</v>
      </c>
      <c r="AA7" s="50">
        <f>Z7/20</f>
        <v>0</v>
      </c>
      <c r="AB7" s="50">
        <f>O7+S7+W7+AA7</f>
        <v>12.517333333333333</v>
      </c>
      <c r="AC7" s="51" t="s">
        <v>158</v>
      </c>
    </row>
    <row r="8" spans="1:29" ht="53.25">
      <c r="A8" s="42">
        <v>2</v>
      </c>
      <c r="B8" s="43" t="s">
        <v>159</v>
      </c>
      <c r="C8" s="44" t="s">
        <v>160</v>
      </c>
      <c r="D8" s="44" t="s">
        <v>161</v>
      </c>
      <c r="E8" s="45" t="s">
        <v>162</v>
      </c>
      <c r="F8" s="46">
        <v>40</v>
      </c>
      <c r="G8" s="47" t="s">
        <v>28</v>
      </c>
      <c r="H8" s="46" t="s">
        <v>29</v>
      </c>
      <c r="I8" s="46" t="s">
        <v>61</v>
      </c>
      <c r="J8" s="44" t="s">
        <v>163</v>
      </c>
      <c r="K8" s="48" t="s">
        <v>30</v>
      </c>
      <c r="L8" s="49">
        <v>91</v>
      </c>
      <c r="M8" s="49">
        <v>150</v>
      </c>
      <c r="N8" s="50">
        <f aca="true" t="shared" si="0" ref="N8:N37">L8*100/M8</f>
        <v>60.666666666666664</v>
      </c>
      <c r="O8" s="50">
        <f aca="true" t="shared" si="1" ref="O8:O37">N8/10</f>
        <v>6.066666666666666</v>
      </c>
      <c r="P8" s="49">
        <v>742</v>
      </c>
      <c r="Q8" s="49">
        <v>1300</v>
      </c>
      <c r="R8" s="50">
        <f aca="true" t="shared" si="2" ref="R8:R37">P8*100/Q8</f>
        <v>57.07692307692308</v>
      </c>
      <c r="S8" s="50">
        <f aca="true" t="shared" si="3" ref="S8:S37">R8/10</f>
        <v>5.707692307692308</v>
      </c>
      <c r="T8" s="49">
        <v>398</v>
      </c>
      <c r="U8" s="49">
        <v>600</v>
      </c>
      <c r="V8" s="50">
        <f aca="true" t="shared" si="4" ref="V8:V37">T8*100/U8</f>
        <v>66.33333333333333</v>
      </c>
      <c r="W8" s="50">
        <f aca="true" t="shared" si="5" ref="W8:W37">V8/20</f>
        <v>3.3166666666666664</v>
      </c>
      <c r="X8" s="49">
        <v>149</v>
      </c>
      <c r="Y8" s="49">
        <v>200</v>
      </c>
      <c r="Z8" s="50">
        <f aca="true" t="shared" si="6" ref="Z8:Z37">X8*100/Y8</f>
        <v>74.5</v>
      </c>
      <c r="AA8" s="50">
        <f aca="true" t="shared" si="7" ref="AA8:AA37">Z8/20</f>
        <v>3.725</v>
      </c>
      <c r="AB8" s="50">
        <f aca="true" t="shared" si="8" ref="AB8:AB37">O8+S8+W8+AA8</f>
        <v>18.816025641025643</v>
      </c>
      <c r="AC8" s="51" t="s">
        <v>164</v>
      </c>
    </row>
    <row r="9" spans="1:29" ht="53.25">
      <c r="A9" s="42">
        <v>3</v>
      </c>
      <c r="B9" s="43" t="s">
        <v>165</v>
      </c>
      <c r="C9" s="44" t="s">
        <v>25</v>
      </c>
      <c r="D9" s="44" t="s">
        <v>166</v>
      </c>
      <c r="E9" s="45" t="s">
        <v>167</v>
      </c>
      <c r="F9" s="46">
        <v>26</v>
      </c>
      <c r="G9" s="47" t="s">
        <v>28</v>
      </c>
      <c r="H9" s="46" t="s">
        <v>29</v>
      </c>
      <c r="I9" s="46" t="s">
        <v>168</v>
      </c>
      <c r="J9" s="44" t="s">
        <v>169</v>
      </c>
      <c r="K9" s="48" t="s">
        <v>30</v>
      </c>
      <c r="L9" s="49">
        <v>96</v>
      </c>
      <c r="M9" s="49">
        <v>150</v>
      </c>
      <c r="N9" s="50">
        <f t="shared" si="0"/>
        <v>64</v>
      </c>
      <c r="O9" s="50">
        <f t="shared" si="1"/>
        <v>6.4</v>
      </c>
      <c r="P9" s="49">
        <v>1186</v>
      </c>
      <c r="Q9" s="49">
        <v>1800</v>
      </c>
      <c r="R9" s="50">
        <f t="shared" si="2"/>
        <v>65.88888888888889</v>
      </c>
      <c r="S9" s="50">
        <f t="shared" si="3"/>
        <v>6.588888888888889</v>
      </c>
      <c r="T9" s="49">
        <v>384</v>
      </c>
      <c r="U9" s="49">
        <v>480</v>
      </c>
      <c r="V9" s="50">
        <f t="shared" si="4"/>
        <v>80</v>
      </c>
      <c r="W9" s="50">
        <f t="shared" si="5"/>
        <v>4</v>
      </c>
      <c r="X9" s="49">
        <v>288</v>
      </c>
      <c r="Y9" s="49">
        <v>320</v>
      </c>
      <c r="Z9" s="50">
        <f t="shared" si="6"/>
        <v>90</v>
      </c>
      <c r="AA9" s="50">
        <f t="shared" si="7"/>
        <v>4.5</v>
      </c>
      <c r="AB9" s="50">
        <f t="shared" si="8"/>
        <v>21.488888888888887</v>
      </c>
      <c r="AC9" s="51" t="s">
        <v>170</v>
      </c>
    </row>
    <row r="10" spans="1:29" ht="53.25">
      <c r="A10" s="42">
        <v>4</v>
      </c>
      <c r="B10" s="43" t="s">
        <v>171</v>
      </c>
      <c r="C10" s="44" t="s">
        <v>172</v>
      </c>
      <c r="D10" s="44" t="s">
        <v>173</v>
      </c>
      <c r="E10" s="45" t="s">
        <v>174</v>
      </c>
      <c r="F10" s="46">
        <v>34</v>
      </c>
      <c r="G10" s="47" t="s">
        <v>28</v>
      </c>
      <c r="H10" s="46" t="s">
        <v>29</v>
      </c>
      <c r="I10" s="46" t="s">
        <v>39</v>
      </c>
      <c r="J10" s="44" t="s">
        <v>175</v>
      </c>
      <c r="K10" s="48" t="s">
        <v>176</v>
      </c>
      <c r="L10" s="49">
        <v>115</v>
      </c>
      <c r="M10" s="49">
        <v>150</v>
      </c>
      <c r="N10" s="50">
        <f t="shared" si="0"/>
        <v>76.66666666666667</v>
      </c>
      <c r="O10" s="50">
        <f t="shared" si="1"/>
        <v>7.666666666666667</v>
      </c>
      <c r="P10" s="49">
        <v>922</v>
      </c>
      <c r="Q10" s="49">
        <v>1800</v>
      </c>
      <c r="R10" s="50">
        <f t="shared" si="2"/>
        <v>51.22222222222222</v>
      </c>
      <c r="S10" s="50">
        <f t="shared" si="3"/>
        <v>5.122222222222222</v>
      </c>
      <c r="T10" s="49">
        <v>421</v>
      </c>
      <c r="U10" s="49">
        <v>600</v>
      </c>
      <c r="V10" s="50">
        <f t="shared" si="4"/>
        <v>70.16666666666667</v>
      </c>
      <c r="W10" s="50">
        <f t="shared" si="5"/>
        <v>3.5083333333333337</v>
      </c>
      <c r="X10" s="49">
        <v>161</v>
      </c>
      <c r="Y10" s="49">
        <v>200</v>
      </c>
      <c r="Z10" s="50">
        <f t="shared" si="6"/>
        <v>80.5</v>
      </c>
      <c r="AA10" s="50">
        <f t="shared" si="7"/>
        <v>4.025</v>
      </c>
      <c r="AB10" s="50">
        <f t="shared" si="8"/>
        <v>20.322222222222223</v>
      </c>
      <c r="AC10" s="51" t="s">
        <v>30</v>
      </c>
    </row>
    <row r="11" spans="1:29" ht="67.5">
      <c r="A11" s="42">
        <v>5</v>
      </c>
      <c r="B11" s="43" t="s">
        <v>177</v>
      </c>
      <c r="C11" s="44" t="s">
        <v>178</v>
      </c>
      <c r="D11" s="44" t="s">
        <v>179</v>
      </c>
      <c r="E11" s="45" t="s">
        <v>180</v>
      </c>
      <c r="F11" s="46">
        <v>26</v>
      </c>
      <c r="G11" s="47" t="s">
        <v>28</v>
      </c>
      <c r="H11" s="46" t="s">
        <v>29</v>
      </c>
      <c r="I11" s="46" t="s">
        <v>39</v>
      </c>
      <c r="J11" s="44" t="s">
        <v>181</v>
      </c>
      <c r="K11" s="48" t="s">
        <v>30</v>
      </c>
      <c r="L11" s="49">
        <v>102</v>
      </c>
      <c r="M11" s="49">
        <v>150</v>
      </c>
      <c r="N11" s="50">
        <f t="shared" si="0"/>
        <v>68</v>
      </c>
      <c r="O11" s="50">
        <f t="shared" si="1"/>
        <v>6.8</v>
      </c>
      <c r="P11" s="49">
        <v>1007</v>
      </c>
      <c r="Q11" s="49">
        <v>1800</v>
      </c>
      <c r="R11" s="52">
        <v>55.95</v>
      </c>
      <c r="S11" s="52">
        <f t="shared" si="3"/>
        <v>5.595000000000001</v>
      </c>
      <c r="T11" s="49">
        <v>612</v>
      </c>
      <c r="U11" s="49">
        <v>800</v>
      </c>
      <c r="V11" s="50">
        <f t="shared" si="4"/>
        <v>76.5</v>
      </c>
      <c r="W11" s="50">
        <f t="shared" si="5"/>
        <v>3.825</v>
      </c>
      <c r="X11" s="49">
        <v>160</v>
      </c>
      <c r="Y11" s="49">
        <v>200</v>
      </c>
      <c r="Z11" s="50">
        <f t="shared" si="6"/>
        <v>80</v>
      </c>
      <c r="AA11" s="50">
        <f t="shared" si="7"/>
        <v>4</v>
      </c>
      <c r="AB11" s="50">
        <f t="shared" si="8"/>
        <v>20.22</v>
      </c>
      <c r="AC11" s="51" t="s">
        <v>182</v>
      </c>
    </row>
    <row r="12" spans="1:29" ht="53.25">
      <c r="A12" s="42">
        <v>6</v>
      </c>
      <c r="B12" s="43" t="s">
        <v>183</v>
      </c>
      <c r="C12" s="44" t="s">
        <v>184</v>
      </c>
      <c r="D12" s="44" t="s">
        <v>185</v>
      </c>
      <c r="E12" s="45" t="s">
        <v>186</v>
      </c>
      <c r="F12" s="46">
        <v>27</v>
      </c>
      <c r="G12" s="47" t="s">
        <v>28</v>
      </c>
      <c r="H12" s="46" t="s">
        <v>52</v>
      </c>
      <c r="I12" s="46"/>
      <c r="J12" s="44" t="s">
        <v>187</v>
      </c>
      <c r="K12" s="48" t="s">
        <v>188</v>
      </c>
      <c r="L12" s="49">
        <v>90</v>
      </c>
      <c r="M12" s="49">
        <v>150</v>
      </c>
      <c r="N12" s="50">
        <f t="shared" si="0"/>
        <v>60</v>
      </c>
      <c r="O12" s="50">
        <f t="shared" si="1"/>
        <v>6</v>
      </c>
      <c r="P12" s="49">
        <v>1398</v>
      </c>
      <c r="Q12" s="49">
        <v>2700</v>
      </c>
      <c r="R12" s="50">
        <f t="shared" si="2"/>
        <v>51.77777777777778</v>
      </c>
      <c r="S12" s="50">
        <f t="shared" si="3"/>
        <v>5.177777777777778</v>
      </c>
      <c r="T12" s="49">
        <v>864</v>
      </c>
      <c r="U12" s="49">
        <v>1300</v>
      </c>
      <c r="V12" s="50">
        <f t="shared" si="4"/>
        <v>66.46153846153847</v>
      </c>
      <c r="W12" s="50">
        <f t="shared" si="5"/>
        <v>3.3230769230769233</v>
      </c>
      <c r="X12" s="49">
        <v>564</v>
      </c>
      <c r="Y12" s="49">
        <v>700</v>
      </c>
      <c r="Z12" s="50">
        <f t="shared" si="6"/>
        <v>80.57142857142857</v>
      </c>
      <c r="AA12" s="50">
        <f t="shared" si="7"/>
        <v>4.0285714285714285</v>
      </c>
      <c r="AB12" s="50">
        <f t="shared" si="8"/>
        <v>18.529426129426128</v>
      </c>
      <c r="AC12" s="51" t="s">
        <v>189</v>
      </c>
    </row>
    <row r="13" spans="1:29" ht="63.75">
      <c r="A13" s="42">
        <v>7</v>
      </c>
      <c r="B13" s="43" t="s">
        <v>190</v>
      </c>
      <c r="C13" s="44" t="s">
        <v>191</v>
      </c>
      <c r="D13" s="44" t="s">
        <v>192</v>
      </c>
      <c r="E13" s="45" t="s">
        <v>193</v>
      </c>
      <c r="F13" s="46">
        <v>31</v>
      </c>
      <c r="G13" s="47" t="s">
        <v>109</v>
      </c>
      <c r="H13" s="46" t="s">
        <v>29</v>
      </c>
      <c r="I13" s="46"/>
      <c r="J13" s="44" t="s">
        <v>194</v>
      </c>
      <c r="K13" s="48" t="s">
        <v>30</v>
      </c>
      <c r="L13" s="49">
        <v>84</v>
      </c>
      <c r="M13" s="49">
        <v>150</v>
      </c>
      <c r="N13" s="50">
        <f t="shared" si="0"/>
        <v>56</v>
      </c>
      <c r="O13" s="50">
        <f t="shared" si="1"/>
        <v>5.6</v>
      </c>
      <c r="P13" s="49">
        <v>897</v>
      </c>
      <c r="Q13" s="49">
        <v>1800</v>
      </c>
      <c r="R13" s="50">
        <f t="shared" si="2"/>
        <v>49.833333333333336</v>
      </c>
      <c r="S13" s="50">
        <f t="shared" si="3"/>
        <v>4.983333333333333</v>
      </c>
      <c r="T13" s="49">
        <v>410</v>
      </c>
      <c r="U13" s="49">
        <v>700</v>
      </c>
      <c r="V13" s="50">
        <f t="shared" si="4"/>
        <v>58.57142857142857</v>
      </c>
      <c r="W13" s="50">
        <f t="shared" si="5"/>
        <v>2.9285714285714284</v>
      </c>
      <c r="X13" s="49">
        <v>209</v>
      </c>
      <c r="Y13" s="49">
        <v>300</v>
      </c>
      <c r="Z13" s="50">
        <f t="shared" si="6"/>
        <v>69.66666666666667</v>
      </c>
      <c r="AA13" s="50">
        <f t="shared" si="7"/>
        <v>3.4833333333333334</v>
      </c>
      <c r="AB13" s="50">
        <f t="shared" si="8"/>
        <v>16.995238095238093</v>
      </c>
      <c r="AC13" s="51" t="s">
        <v>195</v>
      </c>
    </row>
    <row r="14" spans="1:29" ht="53.25">
      <c r="A14" s="42">
        <v>8</v>
      </c>
      <c r="B14" s="43" t="s">
        <v>196</v>
      </c>
      <c r="C14" s="44" t="s">
        <v>197</v>
      </c>
      <c r="D14" s="44" t="s">
        <v>198</v>
      </c>
      <c r="E14" s="45" t="s">
        <v>199</v>
      </c>
      <c r="F14" s="46">
        <v>26</v>
      </c>
      <c r="G14" s="47" t="s">
        <v>109</v>
      </c>
      <c r="H14" s="46" t="s">
        <v>29</v>
      </c>
      <c r="I14" s="46"/>
      <c r="J14" s="44" t="s">
        <v>200</v>
      </c>
      <c r="K14" s="48" t="s">
        <v>30</v>
      </c>
      <c r="L14" s="49">
        <v>84</v>
      </c>
      <c r="M14" s="49">
        <v>150</v>
      </c>
      <c r="N14" s="50">
        <f t="shared" si="0"/>
        <v>56</v>
      </c>
      <c r="O14" s="50">
        <f t="shared" si="1"/>
        <v>5.6</v>
      </c>
      <c r="P14" s="49">
        <v>1096</v>
      </c>
      <c r="Q14" s="49">
        <v>1800</v>
      </c>
      <c r="R14" s="50">
        <f t="shared" si="2"/>
        <v>60.888888888888886</v>
      </c>
      <c r="S14" s="50">
        <f t="shared" si="3"/>
        <v>6.088888888888889</v>
      </c>
      <c r="T14" s="49">
        <v>312</v>
      </c>
      <c r="U14" s="49">
        <v>480</v>
      </c>
      <c r="V14" s="50">
        <f t="shared" si="4"/>
        <v>65</v>
      </c>
      <c r="W14" s="50">
        <f t="shared" si="5"/>
        <v>3.25</v>
      </c>
      <c r="X14" s="49">
        <v>252</v>
      </c>
      <c r="Y14" s="49">
        <v>320</v>
      </c>
      <c r="Z14" s="50">
        <f t="shared" si="6"/>
        <v>78.75</v>
      </c>
      <c r="AA14" s="50">
        <f t="shared" si="7"/>
        <v>3.9375</v>
      </c>
      <c r="AB14" s="50">
        <f t="shared" si="8"/>
        <v>18.87638888888889</v>
      </c>
      <c r="AC14" s="51" t="s">
        <v>201</v>
      </c>
    </row>
    <row r="15" spans="1:29" ht="53.25">
      <c r="A15" s="42">
        <v>9</v>
      </c>
      <c r="B15" s="43" t="s">
        <v>202</v>
      </c>
      <c r="C15" s="44" t="s">
        <v>203</v>
      </c>
      <c r="D15" s="44" t="s">
        <v>204</v>
      </c>
      <c r="E15" s="45" t="s">
        <v>205</v>
      </c>
      <c r="F15" s="46">
        <v>37</v>
      </c>
      <c r="G15" s="47" t="s">
        <v>28</v>
      </c>
      <c r="H15" s="46" t="s">
        <v>29</v>
      </c>
      <c r="I15" s="46" t="s">
        <v>168</v>
      </c>
      <c r="J15" s="44" t="s">
        <v>206</v>
      </c>
      <c r="K15" s="48" t="s">
        <v>207</v>
      </c>
      <c r="L15" s="49">
        <v>97</v>
      </c>
      <c r="M15" s="49">
        <v>150</v>
      </c>
      <c r="N15" s="50">
        <f t="shared" si="0"/>
        <v>64.66666666666667</v>
      </c>
      <c r="O15" s="50">
        <f t="shared" si="1"/>
        <v>6.466666666666667</v>
      </c>
      <c r="P15" s="49">
        <v>960</v>
      </c>
      <c r="Q15" s="49">
        <v>1450</v>
      </c>
      <c r="R15" s="50">
        <f t="shared" si="2"/>
        <v>66.20689655172414</v>
      </c>
      <c r="S15" s="50">
        <f t="shared" si="3"/>
        <v>6.620689655172415</v>
      </c>
      <c r="T15" s="49">
        <v>367</v>
      </c>
      <c r="U15" s="49">
        <v>600</v>
      </c>
      <c r="V15" s="50">
        <f t="shared" si="4"/>
        <v>61.166666666666664</v>
      </c>
      <c r="W15" s="50">
        <f t="shared" si="5"/>
        <v>3.058333333333333</v>
      </c>
      <c r="X15" s="49">
        <v>300</v>
      </c>
      <c r="Y15" s="49">
        <v>400</v>
      </c>
      <c r="Z15" s="50">
        <f t="shared" si="6"/>
        <v>75</v>
      </c>
      <c r="AA15" s="50">
        <f t="shared" si="7"/>
        <v>3.75</v>
      </c>
      <c r="AB15" s="50">
        <f t="shared" si="8"/>
        <v>19.895689655172415</v>
      </c>
      <c r="AC15" s="51" t="s">
        <v>208</v>
      </c>
    </row>
    <row r="16" spans="1:29" ht="63.75">
      <c r="A16" s="42">
        <v>10</v>
      </c>
      <c r="B16" s="43" t="s">
        <v>209</v>
      </c>
      <c r="C16" s="44" t="s">
        <v>210</v>
      </c>
      <c r="D16" s="44" t="s">
        <v>211</v>
      </c>
      <c r="E16" s="45" t="s">
        <v>212</v>
      </c>
      <c r="F16" s="46">
        <v>29</v>
      </c>
      <c r="G16" s="47" t="s">
        <v>28</v>
      </c>
      <c r="H16" s="46" t="s">
        <v>29</v>
      </c>
      <c r="I16" s="46" t="s">
        <v>39</v>
      </c>
      <c r="J16" s="44" t="s">
        <v>213</v>
      </c>
      <c r="K16" s="48" t="s">
        <v>30</v>
      </c>
      <c r="L16" s="49">
        <v>100</v>
      </c>
      <c r="M16" s="49">
        <v>150</v>
      </c>
      <c r="N16" s="50">
        <f t="shared" si="0"/>
        <v>66.66666666666667</v>
      </c>
      <c r="O16" s="50">
        <f t="shared" si="1"/>
        <v>6.666666666666667</v>
      </c>
      <c r="P16" s="49">
        <v>1308</v>
      </c>
      <c r="Q16" s="49">
        <v>1800</v>
      </c>
      <c r="R16" s="50">
        <f t="shared" si="2"/>
        <v>72.66666666666667</v>
      </c>
      <c r="S16" s="50">
        <f t="shared" si="3"/>
        <v>7.2666666666666675</v>
      </c>
      <c r="T16" s="49">
        <v>1050</v>
      </c>
      <c r="U16" s="49">
        <v>1300</v>
      </c>
      <c r="V16" s="50">
        <f t="shared" si="4"/>
        <v>80.76923076923077</v>
      </c>
      <c r="W16" s="50">
        <f t="shared" si="5"/>
        <v>4.038461538461538</v>
      </c>
      <c r="X16" s="49">
        <v>642</v>
      </c>
      <c r="Y16" s="49">
        <v>700</v>
      </c>
      <c r="Z16" s="50">
        <f t="shared" si="6"/>
        <v>91.71428571428571</v>
      </c>
      <c r="AA16" s="50">
        <f t="shared" si="7"/>
        <v>4.585714285714285</v>
      </c>
      <c r="AB16" s="50">
        <f t="shared" si="8"/>
        <v>22.557509157509156</v>
      </c>
      <c r="AC16" s="51" t="s">
        <v>214</v>
      </c>
    </row>
    <row r="17" spans="1:29" ht="53.25">
      <c r="A17" s="42">
        <v>11</v>
      </c>
      <c r="B17" s="43" t="s">
        <v>215</v>
      </c>
      <c r="C17" s="44" t="s">
        <v>216</v>
      </c>
      <c r="D17" s="44" t="s">
        <v>217</v>
      </c>
      <c r="E17" s="45" t="s">
        <v>218</v>
      </c>
      <c r="F17" s="46">
        <v>30</v>
      </c>
      <c r="G17" s="47" t="s">
        <v>28</v>
      </c>
      <c r="H17" s="46" t="s">
        <v>29</v>
      </c>
      <c r="I17" s="46" t="s">
        <v>219</v>
      </c>
      <c r="J17" s="44" t="s">
        <v>220</v>
      </c>
      <c r="K17" s="48" t="s">
        <v>221</v>
      </c>
      <c r="L17" s="49">
        <v>92</v>
      </c>
      <c r="M17" s="49">
        <v>150</v>
      </c>
      <c r="N17" s="50">
        <f t="shared" si="0"/>
        <v>61.333333333333336</v>
      </c>
      <c r="O17" s="50">
        <f t="shared" si="1"/>
        <v>6.133333333333334</v>
      </c>
      <c r="P17" s="49">
        <v>1178</v>
      </c>
      <c r="Q17" s="49">
        <v>1800</v>
      </c>
      <c r="R17" s="50">
        <f t="shared" si="2"/>
        <v>65.44444444444444</v>
      </c>
      <c r="S17" s="50">
        <f t="shared" si="3"/>
        <v>6.544444444444444</v>
      </c>
      <c r="T17" s="49">
        <v>464</v>
      </c>
      <c r="U17" s="49">
        <v>600</v>
      </c>
      <c r="V17" s="50">
        <f t="shared" si="4"/>
        <v>77.33333333333333</v>
      </c>
      <c r="W17" s="50">
        <f t="shared" si="5"/>
        <v>3.8666666666666663</v>
      </c>
      <c r="X17" s="49">
        <v>184</v>
      </c>
      <c r="Y17" s="49">
        <v>200</v>
      </c>
      <c r="Z17" s="50">
        <f t="shared" si="6"/>
        <v>92</v>
      </c>
      <c r="AA17" s="50">
        <f t="shared" si="7"/>
        <v>4.6</v>
      </c>
      <c r="AB17" s="50">
        <f t="shared" si="8"/>
        <v>21.144444444444446</v>
      </c>
      <c r="AC17" s="51" t="s">
        <v>222</v>
      </c>
    </row>
    <row r="18" spans="1:29" ht="76.5">
      <c r="A18" s="42">
        <v>12</v>
      </c>
      <c r="B18" s="43" t="s">
        <v>223</v>
      </c>
      <c r="C18" s="44" t="s">
        <v>224</v>
      </c>
      <c r="D18" s="44" t="s">
        <v>225</v>
      </c>
      <c r="E18" s="45" t="s">
        <v>226</v>
      </c>
      <c r="F18" s="46">
        <v>26</v>
      </c>
      <c r="G18" s="47" t="s">
        <v>28</v>
      </c>
      <c r="H18" s="46" t="s">
        <v>29</v>
      </c>
      <c r="I18" s="46" t="s">
        <v>39</v>
      </c>
      <c r="J18" s="44" t="s">
        <v>227</v>
      </c>
      <c r="K18" s="48" t="s">
        <v>228</v>
      </c>
      <c r="L18" s="49">
        <v>98</v>
      </c>
      <c r="M18" s="49">
        <v>150</v>
      </c>
      <c r="N18" s="50">
        <f t="shared" si="0"/>
        <v>65.33333333333333</v>
      </c>
      <c r="O18" s="50">
        <f t="shared" si="1"/>
        <v>6.533333333333333</v>
      </c>
      <c r="P18" s="49">
        <v>1191</v>
      </c>
      <c r="Q18" s="49">
        <v>1800</v>
      </c>
      <c r="R18" s="50">
        <f t="shared" si="2"/>
        <v>66.16666666666667</v>
      </c>
      <c r="S18" s="50">
        <f t="shared" si="3"/>
        <v>6.616666666666667</v>
      </c>
      <c r="T18" s="49">
        <v>360</v>
      </c>
      <c r="U18" s="49">
        <v>480</v>
      </c>
      <c r="V18" s="50">
        <f>T18*100/U18</f>
        <v>75</v>
      </c>
      <c r="W18" s="50">
        <f t="shared" si="5"/>
        <v>3.75</v>
      </c>
      <c r="X18" s="49">
        <v>264</v>
      </c>
      <c r="Y18" s="49">
        <v>320</v>
      </c>
      <c r="Z18" s="50">
        <f t="shared" si="6"/>
        <v>82.5</v>
      </c>
      <c r="AA18" s="50">
        <f t="shared" si="7"/>
        <v>4.125</v>
      </c>
      <c r="AB18" s="50">
        <f t="shared" si="8"/>
        <v>21.025</v>
      </c>
      <c r="AC18" s="51" t="s">
        <v>30</v>
      </c>
    </row>
    <row r="19" spans="1:29" ht="53.25">
      <c r="A19" s="42">
        <v>13</v>
      </c>
      <c r="B19" s="43" t="s">
        <v>229</v>
      </c>
      <c r="C19" s="44" t="s">
        <v>230</v>
      </c>
      <c r="D19" s="44" t="s">
        <v>231</v>
      </c>
      <c r="E19" s="45" t="s">
        <v>232</v>
      </c>
      <c r="F19" s="46">
        <v>29</v>
      </c>
      <c r="G19" s="47" t="s">
        <v>28</v>
      </c>
      <c r="H19" s="46" t="s">
        <v>29</v>
      </c>
      <c r="I19" s="46" t="s">
        <v>39</v>
      </c>
      <c r="J19" s="44" t="s">
        <v>233</v>
      </c>
      <c r="K19" s="48" t="s">
        <v>234</v>
      </c>
      <c r="L19" s="49">
        <v>108</v>
      </c>
      <c r="M19" s="49">
        <v>150</v>
      </c>
      <c r="N19" s="50">
        <f t="shared" si="0"/>
        <v>72</v>
      </c>
      <c r="O19" s="50">
        <f t="shared" si="1"/>
        <v>7.2</v>
      </c>
      <c r="P19" s="49">
        <v>1544</v>
      </c>
      <c r="Q19" s="49">
        <v>2000</v>
      </c>
      <c r="R19" s="50">
        <f t="shared" si="2"/>
        <v>77.2</v>
      </c>
      <c r="S19" s="50">
        <f t="shared" si="3"/>
        <v>7.720000000000001</v>
      </c>
      <c r="T19" s="49">
        <v>980</v>
      </c>
      <c r="U19" s="49">
        <v>1300</v>
      </c>
      <c r="V19" s="50">
        <f t="shared" si="4"/>
        <v>75.38461538461539</v>
      </c>
      <c r="W19" s="50">
        <f t="shared" si="5"/>
        <v>3.769230769230769</v>
      </c>
      <c r="X19" s="49">
        <v>577</v>
      </c>
      <c r="Y19" s="49">
        <v>700</v>
      </c>
      <c r="Z19" s="50">
        <f t="shared" si="6"/>
        <v>82.42857142857143</v>
      </c>
      <c r="AA19" s="50">
        <f t="shared" si="7"/>
        <v>4.121428571428572</v>
      </c>
      <c r="AB19" s="50">
        <f t="shared" si="8"/>
        <v>22.810659340659342</v>
      </c>
      <c r="AC19" s="51" t="s">
        <v>30</v>
      </c>
    </row>
    <row r="20" spans="1:29" ht="53.25">
      <c r="A20" s="42">
        <v>14</v>
      </c>
      <c r="B20" s="43" t="s">
        <v>235</v>
      </c>
      <c r="C20" s="44" t="s">
        <v>236</v>
      </c>
      <c r="D20" s="44" t="s">
        <v>237</v>
      </c>
      <c r="E20" s="45" t="s">
        <v>238</v>
      </c>
      <c r="F20" s="46">
        <v>29</v>
      </c>
      <c r="G20" s="47" t="s">
        <v>60</v>
      </c>
      <c r="H20" s="46" t="s">
        <v>29</v>
      </c>
      <c r="I20" s="46" t="s">
        <v>61</v>
      </c>
      <c r="J20" s="44" t="s">
        <v>239</v>
      </c>
      <c r="K20" s="48" t="s">
        <v>240</v>
      </c>
      <c r="L20" s="49">
        <v>102</v>
      </c>
      <c r="M20" s="49">
        <v>150</v>
      </c>
      <c r="N20" s="50">
        <f t="shared" si="0"/>
        <v>68</v>
      </c>
      <c r="O20" s="50">
        <f t="shared" si="1"/>
        <v>6.8</v>
      </c>
      <c r="P20" s="49">
        <v>947</v>
      </c>
      <c r="Q20" s="49">
        <v>1800</v>
      </c>
      <c r="R20" s="50">
        <f t="shared" si="2"/>
        <v>52.611111111111114</v>
      </c>
      <c r="S20" s="50">
        <f t="shared" si="3"/>
        <v>5.261111111111111</v>
      </c>
      <c r="T20" s="49">
        <v>368</v>
      </c>
      <c r="U20" s="49">
        <v>480</v>
      </c>
      <c r="V20" s="50">
        <f t="shared" si="4"/>
        <v>76.66666666666667</v>
      </c>
      <c r="W20" s="50">
        <f t="shared" si="5"/>
        <v>3.8333333333333335</v>
      </c>
      <c r="X20" s="49">
        <v>288</v>
      </c>
      <c r="Y20" s="49">
        <v>320</v>
      </c>
      <c r="Z20" s="50">
        <f t="shared" si="6"/>
        <v>90</v>
      </c>
      <c r="AA20" s="50">
        <f t="shared" si="7"/>
        <v>4.5</v>
      </c>
      <c r="AB20" s="50">
        <f t="shared" si="8"/>
        <v>20.394444444444446</v>
      </c>
      <c r="AC20" s="51" t="s">
        <v>241</v>
      </c>
    </row>
    <row r="21" spans="1:29" ht="53.25">
      <c r="A21" s="42">
        <v>15</v>
      </c>
      <c r="B21" s="43" t="s">
        <v>242</v>
      </c>
      <c r="C21" s="44" t="s">
        <v>243</v>
      </c>
      <c r="D21" s="44" t="s">
        <v>244</v>
      </c>
      <c r="E21" s="45" t="s">
        <v>245</v>
      </c>
      <c r="F21" s="46">
        <v>30</v>
      </c>
      <c r="G21" s="47" t="s">
        <v>28</v>
      </c>
      <c r="H21" s="46" t="s">
        <v>29</v>
      </c>
      <c r="I21" s="46" t="s">
        <v>39</v>
      </c>
      <c r="J21" s="44" t="s">
        <v>246</v>
      </c>
      <c r="K21" s="48" t="s">
        <v>30</v>
      </c>
      <c r="L21" s="49">
        <v>92</v>
      </c>
      <c r="M21" s="49">
        <v>150</v>
      </c>
      <c r="N21" s="50">
        <f t="shared" si="0"/>
        <v>61.333333333333336</v>
      </c>
      <c r="O21" s="50">
        <f t="shared" si="1"/>
        <v>6.133333333333334</v>
      </c>
      <c r="P21" s="49">
        <v>975</v>
      </c>
      <c r="Q21" s="49">
        <v>1800</v>
      </c>
      <c r="R21" s="50">
        <f t="shared" si="2"/>
        <v>54.166666666666664</v>
      </c>
      <c r="S21" s="50">
        <f t="shared" si="3"/>
        <v>5.416666666666666</v>
      </c>
      <c r="T21" s="49">
        <v>0</v>
      </c>
      <c r="U21" s="49">
        <v>0</v>
      </c>
      <c r="V21" s="50">
        <v>0</v>
      </c>
      <c r="W21" s="50">
        <f t="shared" si="5"/>
        <v>0</v>
      </c>
      <c r="X21" s="49">
        <v>0</v>
      </c>
      <c r="Y21" s="49">
        <v>0</v>
      </c>
      <c r="Z21" s="50">
        <v>0</v>
      </c>
      <c r="AA21" s="50">
        <v>0</v>
      </c>
      <c r="AB21" s="50">
        <f t="shared" si="8"/>
        <v>11.55</v>
      </c>
      <c r="AC21" s="51" t="s">
        <v>247</v>
      </c>
    </row>
    <row r="22" spans="1:29" ht="53.25">
      <c r="A22" s="42">
        <v>16</v>
      </c>
      <c r="B22" s="43" t="s">
        <v>248</v>
      </c>
      <c r="C22" s="44" t="s">
        <v>249</v>
      </c>
      <c r="D22" s="44" t="s">
        <v>250</v>
      </c>
      <c r="E22" s="45" t="s">
        <v>251</v>
      </c>
      <c r="F22" s="46">
        <v>27</v>
      </c>
      <c r="G22" s="47" t="s">
        <v>28</v>
      </c>
      <c r="H22" s="46" t="s">
        <v>29</v>
      </c>
      <c r="I22" s="46"/>
      <c r="J22" s="44" t="s">
        <v>252</v>
      </c>
      <c r="K22" s="48" t="s">
        <v>30</v>
      </c>
      <c r="L22" s="49">
        <v>113</v>
      </c>
      <c r="M22" s="49">
        <v>150</v>
      </c>
      <c r="N22" s="50">
        <f t="shared" si="0"/>
        <v>75.33333333333333</v>
      </c>
      <c r="O22" s="50">
        <f t="shared" si="1"/>
        <v>7.533333333333333</v>
      </c>
      <c r="P22" s="49">
        <v>1220</v>
      </c>
      <c r="Q22" s="49">
        <v>1800</v>
      </c>
      <c r="R22" s="50">
        <f t="shared" si="2"/>
        <v>67.77777777777777</v>
      </c>
      <c r="S22" s="50">
        <f t="shared" si="3"/>
        <v>6.777777777777777</v>
      </c>
      <c r="T22" s="49">
        <v>384</v>
      </c>
      <c r="U22" s="49">
        <v>480</v>
      </c>
      <c r="V22" s="50">
        <f t="shared" si="4"/>
        <v>80</v>
      </c>
      <c r="W22" s="50">
        <f t="shared" si="5"/>
        <v>4</v>
      </c>
      <c r="X22" s="49">
        <v>288</v>
      </c>
      <c r="Y22" s="49">
        <v>320</v>
      </c>
      <c r="Z22" s="50">
        <f t="shared" si="6"/>
        <v>90</v>
      </c>
      <c r="AA22" s="50">
        <f t="shared" si="7"/>
        <v>4.5</v>
      </c>
      <c r="AB22" s="50">
        <f t="shared" si="8"/>
        <v>22.81111111111111</v>
      </c>
      <c r="AC22" s="51" t="s">
        <v>253</v>
      </c>
    </row>
    <row r="23" spans="1:29" ht="53.25">
      <c r="A23" s="42">
        <v>17</v>
      </c>
      <c r="B23" s="43" t="s">
        <v>254</v>
      </c>
      <c r="C23" s="44" t="s">
        <v>255</v>
      </c>
      <c r="D23" s="44" t="s">
        <v>256</v>
      </c>
      <c r="E23" s="45" t="s">
        <v>257</v>
      </c>
      <c r="F23" s="46">
        <v>35</v>
      </c>
      <c r="G23" s="47" t="s">
        <v>28</v>
      </c>
      <c r="H23" s="46" t="s">
        <v>29</v>
      </c>
      <c r="I23" s="46" t="s">
        <v>39</v>
      </c>
      <c r="J23" s="44" t="s">
        <v>258</v>
      </c>
      <c r="K23" s="48" t="s">
        <v>30</v>
      </c>
      <c r="L23" s="49">
        <v>94</v>
      </c>
      <c r="M23" s="49">
        <v>150</v>
      </c>
      <c r="N23" s="50">
        <f t="shared" si="0"/>
        <v>62.666666666666664</v>
      </c>
      <c r="O23" s="50">
        <f t="shared" si="1"/>
        <v>6.266666666666667</v>
      </c>
      <c r="P23" s="49">
        <v>1126</v>
      </c>
      <c r="Q23" s="49">
        <v>1800</v>
      </c>
      <c r="R23" s="50">
        <f t="shared" si="2"/>
        <v>62.55555555555556</v>
      </c>
      <c r="S23" s="50">
        <f t="shared" si="3"/>
        <v>6.2555555555555555</v>
      </c>
      <c r="T23" s="49">
        <v>436</v>
      </c>
      <c r="U23" s="49">
        <v>600</v>
      </c>
      <c r="V23" s="50">
        <f t="shared" si="4"/>
        <v>72.66666666666667</v>
      </c>
      <c r="W23" s="50">
        <f t="shared" si="5"/>
        <v>3.6333333333333337</v>
      </c>
      <c r="X23" s="49">
        <v>185</v>
      </c>
      <c r="Y23" s="49">
        <v>200</v>
      </c>
      <c r="Z23" s="50">
        <f t="shared" si="6"/>
        <v>92.5</v>
      </c>
      <c r="AA23" s="50">
        <f t="shared" si="7"/>
        <v>4.625</v>
      </c>
      <c r="AB23" s="50">
        <f t="shared" si="8"/>
        <v>20.780555555555555</v>
      </c>
      <c r="AC23" s="51" t="s">
        <v>214</v>
      </c>
    </row>
    <row r="24" spans="1:29" ht="56.25">
      <c r="A24" s="42">
        <v>18</v>
      </c>
      <c r="B24" s="43" t="s">
        <v>259</v>
      </c>
      <c r="C24" s="44" t="s">
        <v>260</v>
      </c>
      <c r="D24" s="44" t="s">
        <v>261</v>
      </c>
      <c r="E24" s="45" t="s">
        <v>262</v>
      </c>
      <c r="F24" s="46">
        <v>26</v>
      </c>
      <c r="G24" s="47" t="s">
        <v>28</v>
      </c>
      <c r="H24" s="46" t="s">
        <v>29</v>
      </c>
      <c r="I24" s="46" t="s">
        <v>219</v>
      </c>
      <c r="J24" s="44" t="s">
        <v>263</v>
      </c>
      <c r="K24" s="48" t="s">
        <v>30</v>
      </c>
      <c r="L24" s="49">
        <v>93</v>
      </c>
      <c r="M24" s="49">
        <v>150</v>
      </c>
      <c r="N24" s="50">
        <f t="shared" si="0"/>
        <v>62</v>
      </c>
      <c r="O24" s="50">
        <f t="shared" si="1"/>
        <v>6.2</v>
      </c>
      <c r="P24" s="49">
        <v>1139</v>
      </c>
      <c r="Q24" s="49">
        <v>1800</v>
      </c>
      <c r="R24" s="50">
        <f t="shared" si="2"/>
        <v>63.27777777777778</v>
      </c>
      <c r="S24" s="50">
        <f t="shared" si="3"/>
        <v>6.3277777777777775</v>
      </c>
      <c r="T24" s="49">
        <v>0</v>
      </c>
      <c r="U24" s="49">
        <v>0</v>
      </c>
      <c r="V24" s="50">
        <v>0</v>
      </c>
      <c r="W24" s="50">
        <v>0</v>
      </c>
      <c r="X24" s="49">
        <v>0</v>
      </c>
      <c r="Y24" s="49">
        <v>0</v>
      </c>
      <c r="Z24" s="50">
        <v>0</v>
      </c>
      <c r="AA24" s="50">
        <f t="shared" si="7"/>
        <v>0</v>
      </c>
      <c r="AB24" s="50">
        <f t="shared" si="8"/>
        <v>12.527777777777779</v>
      </c>
      <c r="AC24" s="51" t="s">
        <v>264</v>
      </c>
    </row>
    <row r="25" spans="1:29" ht="63.75">
      <c r="A25" s="42">
        <v>19</v>
      </c>
      <c r="B25" s="43" t="s">
        <v>265</v>
      </c>
      <c r="C25" s="44" t="s">
        <v>266</v>
      </c>
      <c r="D25" s="44" t="s">
        <v>267</v>
      </c>
      <c r="E25" s="45" t="s">
        <v>268</v>
      </c>
      <c r="F25" s="46">
        <v>26</v>
      </c>
      <c r="G25" s="47" t="s">
        <v>109</v>
      </c>
      <c r="H25" s="46" t="s">
        <v>52</v>
      </c>
      <c r="I25" s="46" t="s">
        <v>39</v>
      </c>
      <c r="J25" s="44" t="s">
        <v>269</v>
      </c>
      <c r="K25" s="48" t="s">
        <v>30</v>
      </c>
      <c r="L25" s="49">
        <v>99</v>
      </c>
      <c r="M25" s="49">
        <v>150</v>
      </c>
      <c r="N25" s="50">
        <f t="shared" si="0"/>
        <v>66</v>
      </c>
      <c r="O25" s="50">
        <f t="shared" si="1"/>
        <v>6.6</v>
      </c>
      <c r="P25" s="49">
        <v>1605</v>
      </c>
      <c r="Q25" s="49">
        <v>2700</v>
      </c>
      <c r="R25" s="50">
        <f t="shared" si="2"/>
        <v>59.44444444444444</v>
      </c>
      <c r="S25" s="50">
        <f t="shared" si="3"/>
        <v>5.944444444444445</v>
      </c>
      <c r="T25" s="49">
        <v>420</v>
      </c>
      <c r="U25" s="49">
        <v>600</v>
      </c>
      <c r="V25" s="50">
        <f t="shared" si="4"/>
        <v>70</v>
      </c>
      <c r="W25" s="50">
        <f t="shared" si="5"/>
        <v>3.5</v>
      </c>
      <c r="X25" s="49">
        <v>183</v>
      </c>
      <c r="Y25" s="49">
        <v>200</v>
      </c>
      <c r="Z25" s="50">
        <f t="shared" si="6"/>
        <v>91.5</v>
      </c>
      <c r="AA25" s="50">
        <f t="shared" si="7"/>
        <v>4.575</v>
      </c>
      <c r="AB25" s="50">
        <f t="shared" si="8"/>
        <v>20.619444444444444</v>
      </c>
      <c r="AC25" s="51" t="s">
        <v>214</v>
      </c>
    </row>
    <row r="26" spans="1:29" ht="56.25">
      <c r="A26" s="42">
        <v>20</v>
      </c>
      <c r="B26" s="43" t="s">
        <v>270</v>
      </c>
      <c r="C26" s="44" t="s">
        <v>271</v>
      </c>
      <c r="D26" s="44" t="s">
        <v>272</v>
      </c>
      <c r="E26" s="45" t="s">
        <v>273</v>
      </c>
      <c r="F26" s="46">
        <v>28</v>
      </c>
      <c r="G26" s="47" t="s">
        <v>28</v>
      </c>
      <c r="H26" s="46" t="s">
        <v>29</v>
      </c>
      <c r="I26" s="46" t="s">
        <v>274</v>
      </c>
      <c r="J26" s="44" t="s">
        <v>275</v>
      </c>
      <c r="K26" s="48" t="s">
        <v>30</v>
      </c>
      <c r="L26" s="49">
        <v>92</v>
      </c>
      <c r="M26" s="49">
        <v>150</v>
      </c>
      <c r="N26" s="50">
        <f t="shared" si="0"/>
        <v>61.333333333333336</v>
      </c>
      <c r="O26" s="50">
        <f t="shared" si="1"/>
        <v>6.133333333333334</v>
      </c>
      <c r="P26" s="49">
        <v>886</v>
      </c>
      <c r="Q26" s="49">
        <v>1800</v>
      </c>
      <c r="R26" s="50">
        <f t="shared" si="2"/>
        <v>49.22222222222222</v>
      </c>
      <c r="S26" s="50">
        <f t="shared" si="3"/>
        <v>4.9222222222222225</v>
      </c>
      <c r="T26" s="49">
        <v>392</v>
      </c>
      <c r="U26" s="49">
        <v>600</v>
      </c>
      <c r="V26" s="50">
        <f t="shared" si="4"/>
        <v>65.33333333333333</v>
      </c>
      <c r="W26" s="50">
        <f t="shared" si="5"/>
        <v>3.2666666666666666</v>
      </c>
      <c r="X26" s="49">
        <v>182</v>
      </c>
      <c r="Y26" s="49">
        <v>200</v>
      </c>
      <c r="Z26" s="50">
        <f t="shared" si="6"/>
        <v>91</v>
      </c>
      <c r="AA26" s="50">
        <f t="shared" si="7"/>
        <v>4.55</v>
      </c>
      <c r="AB26" s="50">
        <f t="shared" si="8"/>
        <v>18.872222222222224</v>
      </c>
      <c r="AC26" s="51" t="s">
        <v>276</v>
      </c>
    </row>
    <row r="27" spans="1:29" ht="53.25">
      <c r="A27" s="42">
        <v>21</v>
      </c>
      <c r="B27" s="43" t="s">
        <v>277</v>
      </c>
      <c r="C27" s="44" t="s">
        <v>278</v>
      </c>
      <c r="D27" s="44" t="s">
        <v>279</v>
      </c>
      <c r="E27" s="45" t="s">
        <v>280</v>
      </c>
      <c r="F27" s="46">
        <v>30</v>
      </c>
      <c r="G27" s="47" t="s">
        <v>109</v>
      </c>
      <c r="H27" s="46" t="s">
        <v>52</v>
      </c>
      <c r="I27" s="46" t="s">
        <v>101</v>
      </c>
      <c r="J27" s="44" t="s">
        <v>281</v>
      </c>
      <c r="K27" s="48" t="s">
        <v>282</v>
      </c>
      <c r="L27" s="49">
        <v>90</v>
      </c>
      <c r="M27" s="49">
        <v>150</v>
      </c>
      <c r="N27" s="50">
        <f t="shared" si="0"/>
        <v>60</v>
      </c>
      <c r="O27" s="50">
        <f t="shared" si="1"/>
        <v>6</v>
      </c>
      <c r="P27" s="49">
        <v>905</v>
      </c>
      <c r="Q27" s="49">
        <v>1800</v>
      </c>
      <c r="R27" s="50">
        <f t="shared" si="2"/>
        <v>50.27777777777778</v>
      </c>
      <c r="S27" s="50">
        <f t="shared" si="3"/>
        <v>5.027777777777778</v>
      </c>
      <c r="T27" s="49">
        <v>346</v>
      </c>
      <c r="U27" s="49">
        <v>600</v>
      </c>
      <c r="V27" s="50">
        <f t="shared" si="4"/>
        <v>57.666666666666664</v>
      </c>
      <c r="W27" s="50">
        <f t="shared" si="5"/>
        <v>2.8833333333333333</v>
      </c>
      <c r="X27" s="49">
        <v>186</v>
      </c>
      <c r="Y27" s="49">
        <v>200</v>
      </c>
      <c r="Z27" s="50">
        <f t="shared" si="6"/>
        <v>93</v>
      </c>
      <c r="AA27" s="50">
        <f t="shared" si="7"/>
        <v>4.65</v>
      </c>
      <c r="AB27" s="50">
        <f t="shared" si="8"/>
        <v>18.56111111111111</v>
      </c>
      <c r="AC27" s="51" t="s">
        <v>568</v>
      </c>
    </row>
    <row r="28" spans="1:29" ht="53.25">
      <c r="A28" s="42">
        <v>22</v>
      </c>
      <c r="B28" s="43" t="s">
        <v>283</v>
      </c>
      <c r="C28" s="44" t="s">
        <v>284</v>
      </c>
      <c r="D28" s="44" t="s">
        <v>285</v>
      </c>
      <c r="E28" s="45" t="s">
        <v>286</v>
      </c>
      <c r="F28" s="46">
        <v>32</v>
      </c>
      <c r="G28" s="47" t="s">
        <v>28</v>
      </c>
      <c r="H28" s="46" t="s">
        <v>29</v>
      </c>
      <c r="I28" s="46" t="s">
        <v>39</v>
      </c>
      <c r="J28" s="44" t="s">
        <v>287</v>
      </c>
      <c r="K28" s="48" t="s">
        <v>30</v>
      </c>
      <c r="L28" s="49">
        <v>113</v>
      </c>
      <c r="M28" s="49">
        <v>150</v>
      </c>
      <c r="N28" s="50">
        <f t="shared" si="0"/>
        <v>75.33333333333333</v>
      </c>
      <c r="O28" s="50">
        <f t="shared" si="1"/>
        <v>7.533333333333333</v>
      </c>
      <c r="P28" s="49">
        <v>679</v>
      </c>
      <c r="Q28" s="49">
        <v>1350</v>
      </c>
      <c r="R28" s="50">
        <f t="shared" si="2"/>
        <v>50.2962962962963</v>
      </c>
      <c r="S28" s="50">
        <f t="shared" si="3"/>
        <v>5.02962962962963</v>
      </c>
      <c r="T28" s="49">
        <v>435</v>
      </c>
      <c r="U28" s="49">
        <v>600</v>
      </c>
      <c r="V28" s="50">
        <f t="shared" si="4"/>
        <v>72.5</v>
      </c>
      <c r="W28" s="50">
        <f t="shared" si="5"/>
        <v>3.625</v>
      </c>
      <c r="X28" s="49">
        <v>167</v>
      </c>
      <c r="Y28" s="49">
        <v>200</v>
      </c>
      <c r="Z28" s="50">
        <f t="shared" si="6"/>
        <v>83.5</v>
      </c>
      <c r="AA28" s="50">
        <f t="shared" si="7"/>
        <v>4.175</v>
      </c>
      <c r="AB28" s="50">
        <f t="shared" si="8"/>
        <v>20.362962962962964</v>
      </c>
      <c r="AC28" s="51" t="s">
        <v>214</v>
      </c>
    </row>
    <row r="29" spans="1:29" ht="53.25">
      <c r="A29" s="42">
        <v>23</v>
      </c>
      <c r="B29" s="43" t="s">
        <v>288</v>
      </c>
      <c r="C29" s="44" t="s">
        <v>289</v>
      </c>
      <c r="D29" s="44" t="s">
        <v>290</v>
      </c>
      <c r="E29" s="45" t="s">
        <v>291</v>
      </c>
      <c r="F29" s="46">
        <v>27</v>
      </c>
      <c r="G29" s="47" t="s">
        <v>28</v>
      </c>
      <c r="H29" s="46" t="s">
        <v>29</v>
      </c>
      <c r="I29" s="46" t="s">
        <v>39</v>
      </c>
      <c r="J29" s="44" t="s">
        <v>292</v>
      </c>
      <c r="K29" s="48" t="s">
        <v>293</v>
      </c>
      <c r="L29" s="49">
        <v>97</v>
      </c>
      <c r="M29" s="49">
        <v>150</v>
      </c>
      <c r="N29" s="50">
        <f t="shared" si="0"/>
        <v>64.66666666666667</v>
      </c>
      <c r="O29" s="50">
        <f t="shared" si="1"/>
        <v>6.466666666666667</v>
      </c>
      <c r="P29" s="49">
        <v>1146</v>
      </c>
      <c r="Q29" s="49">
        <v>1800</v>
      </c>
      <c r="R29" s="50">
        <f t="shared" si="2"/>
        <v>63.666666666666664</v>
      </c>
      <c r="S29" s="50">
        <f t="shared" si="3"/>
        <v>6.366666666666666</v>
      </c>
      <c r="T29" s="49">
        <v>1057</v>
      </c>
      <c r="U29" s="49">
        <v>1300</v>
      </c>
      <c r="V29" s="50">
        <f t="shared" si="4"/>
        <v>81.3076923076923</v>
      </c>
      <c r="W29" s="50">
        <f t="shared" si="5"/>
        <v>4.065384615384615</v>
      </c>
      <c r="X29" s="49">
        <v>601</v>
      </c>
      <c r="Y29" s="49">
        <v>700</v>
      </c>
      <c r="Z29" s="50">
        <f t="shared" si="6"/>
        <v>85.85714285714286</v>
      </c>
      <c r="AA29" s="50">
        <f t="shared" si="7"/>
        <v>4.292857142857143</v>
      </c>
      <c r="AB29" s="50">
        <f t="shared" si="8"/>
        <v>21.19157509157509</v>
      </c>
      <c r="AC29" s="51" t="s">
        <v>30</v>
      </c>
    </row>
    <row r="30" spans="1:29" ht="53.25">
      <c r="A30" s="42">
        <v>24</v>
      </c>
      <c r="B30" s="43" t="s">
        <v>294</v>
      </c>
      <c r="C30" s="44" t="s">
        <v>295</v>
      </c>
      <c r="D30" s="44" t="s">
        <v>296</v>
      </c>
      <c r="E30" s="45" t="s">
        <v>297</v>
      </c>
      <c r="F30" s="46">
        <v>30</v>
      </c>
      <c r="G30" s="47" t="s">
        <v>28</v>
      </c>
      <c r="H30" s="46" t="s">
        <v>52</v>
      </c>
      <c r="I30" s="46" t="s">
        <v>39</v>
      </c>
      <c r="J30" s="44" t="s">
        <v>298</v>
      </c>
      <c r="K30" s="48" t="s">
        <v>299</v>
      </c>
      <c r="L30" s="49">
        <v>96</v>
      </c>
      <c r="M30" s="49">
        <v>150</v>
      </c>
      <c r="N30" s="50">
        <f t="shared" si="0"/>
        <v>64</v>
      </c>
      <c r="O30" s="50">
        <f t="shared" si="1"/>
        <v>6.4</v>
      </c>
      <c r="P30" s="49">
        <v>938</v>
      </c>
      <c r="Q30" s="49">
        <v>1800</v>
      </c>
      <c r="R30" s="50">
        <f t="shared" si="2"/>
        <v>52.111111111111114</v>
      </c>
      <c r="S30" s="50">
        <f t="shared" si="3"/>
        <v>5.211111111111111</v>
      </c>
      <c r="T30" s="49">
        <v>300</v>
      </c>
      <c r="U30" s="49">
        <v>480</v>
      </c>
      <c r="V30" s="50">
        <f t="shared" si="4"/>
        <v>62.5</v>
      </c>
      <c r="W30" s="50">
        <f t="shared" si="5"/>
        <v>3.125</v>
      </c>
      <c r="X30" s="49">
        <v>288</v>
      </c>
      <c r="Y30" s="49">
        <v>320</v>
      </c>
      <c r="Z30" s="50">
        <f t="shared" si="6"/>
        <v>90</v>
      </c>
      <c r="AA30" s="50">
        <f t="shared" si="7"/>
        <v>4.5</v>
      </c>
      <c r="AB30" s="50">
        <f t="shared" si="8"/>
        <v>19.23611111111111</v>
      </c>
      <c r="AC30" s="51" t="s">
        <v>30</v>
      </c>
    </row>
    <row r="31" spans="1:29" ht="53.25">
      <c r="A31" s="42">
        <v>25</v>
      </c>
      <c r="B31" s="43" t="s">
        <v>300</v>
      </c>
      <c r="C31" s="44" t="s">
        <v>301</v>
      </c>
      <c r="D31" s="44" t="s">
        <v>302</v>
      </c>
      <c r="E31" s="45" t="s">
        <v>303</v>
      </c>
      <c r="F31" s="46">
        <v>28</v>
      </c>
      <c r="G31" s="47" t="s">
        <v>28</v>
      </c>
      <c r="H31" s="46" t="s">
        <v>52</v>
      </c>
      <c r="I31" s="46" t="s">
        <v>39</v>
      </c>
      <c r="J31" s="44" t="s">
        <v>304</v>
      </c>
      <c r="K31" s="53" t="s">
        <v>305</v>
      </c>
      <c r="L31" s="49">
        <v>100</v>
      </c>
      <c r="M31" s="49">
        <v>150</v>
      </c>
      <c r="N31" s="50">
        <f t="shared" si="0"/>
        <v>66.66666666666667</v>
      </c>
      <c r="O31" s="50">
        <f t="shared" si="1"/>
        <v>6.666666666666667</v>
      </c>
      <c r="P31" s="49">
        <v>1034</v>
      </c>
      <c r="Q31" s="49">
        <v>1800</v>
      </c>
      <c r="R31" s="50">
        <f t="shared" si="2"/>
        <v>57.44444444444444</v>
      </c>
      <c r="S31" s="50">
        <f t="shared" si="3"/>
        <v>5.7444444444444445</v>
      </c>
      <c r="T31" s="49">
        <v>352</v>
      </c>
      <c r="U31" s="49">
        <v>480</v>
      </c>
      <c r="V31" s="50">
        <f t="shared" si="4"/>
        <v>73.33333333333333</v>
      </c>
      <c r="W31" s="50">
        <f t="shared" si="5"/>
        <v>3.6666666666666665</v>
      </c>
      <c r="X31" s="49">
        <v>280</v>
      </c>
      <c r="Y31" s="49">
        <v>320</v>
      </c>
      <c r="Z31" s="50">
        <f t="shared" si="6"/>
        <v>87.5</v>
      </c>
      <c r="AA31" s="50">
        <f t="shared" si="7"/>
        <v>4.375</v>
      </c>
      <c r="AB31" s="50">
        <f t="shared" si="8"/>
        <v>20.45277777777778</v>
      </c>
      <c r="AC31" s="51" t="s">
        <v>30</v>
      </c>
    </row>
    <row r="32" spans="1:29" ht="53.25">
      <c r="A32" s="42">
        <v>26</v>
      </c>
      <c r="B32" s="43" t="s">
        <v>306</v>
      </c>
      <c r="C32" s="44" t="s">
        <v>307</v>
      </c>
      <c r="D32" s="44" t="s">
        <v>308</v>
      </c>
      <c r="E32" s="45" t="s">
        <v>309</v>
      </c>
      <c r="F32" s="46">
        <v>23</v>
      </c>
      <c r="G32" s="47" t="s">
        <v>28</v>
      </c>
      <c r="H32" s="46" t="s">
        <v>29</v>
      </c>
      <c r="I32" s="46" t="s">
        <v>39</v>
      </c>
      <c r="J32" s="44" t="s">
        <v>310</v>
      </c>
      <c r="K32" s="48" t="s">
        <v>311</v>
      </c>
      <c r="L32" s="49">
        <v>100</v>
      </c>
      <c r="M32" s="49">
        <v>150</v>
      </c>
      <c r="N32" s="50">
        <f t="shared" si="0"/>
        <v>66.66666666666667</v>
      </c>
      <c r="O32" s="50">
        <f t="shared" si="1"/>
        <v>6.666666666666667</v>
      </c>
      <c r="P32" s="49">
        <v>900</v>
      </c>
      <c r="Q32" s="49">
        <v>1320</v>
      </c>
      <c r="R32" s="50">
        <f t="shared" si="2"/>
        <v>68.18181818181819</v>
      </c>
      <c r="S32" s="50">
        <f t="shared" si="3"/>
        <v>6.818181818181818</v>
      </c>
      <c r="T32" s="49">
        <v>360</v>
      </c>
      <c r="U32" s="49">
        <v>480</v>
      </c>
      <c r="V32" s="50">
        <f t="shared" si="4"/>
        <v>75</v>
      </c>
      <c r="W32" s="50">
        <f t="shared" si="5"/>
        <v>3.75</v>
      </c>
      <c r="X32" s="49">
        <v>268</v>
      </c>
      <c r="Y32" s="49">
        <v>320</v>
      </c>
      <c r="Z32" s="50">
        <f t="shared" si="6"/>
        <v>83.75</v>
      </c>
      <c r="AA32" s="50">
        <f t="shared" si="7"/>
        <v>4.1875</v>
      </c>
      <c r="AB32" s="50">
        <f t="shared" si="8"/>
        <v>21.422348484848484</v>
      </c>
      <c r="AC32" s="51" t="s">
        <v>30</v>
      </c>
    </row>
    <row r="33" spans="1:29" ht="53.25">
      <c r="A33" s="42">
        <v>27</v>
      </c>
      <c r="B33" s="43" t="s">
        <v>312</v>
      </c>
      <c r="C33" s="44" t="s">
        <v>313</v>
      </c>
      <c r="D33" s="44" t="s">
        <v>314</v>
      </c>
      <c r="E33" s="45" t="s">
        <v>315</v>
      </c>
      <c r="F33" s="46">
        <v>29</v>
      </c>
      <c r="G33" s="47" t="s">
        <v>28</v>
      </c>
      <c r="H33" s="46" t="s">
        <v>29</v>
      </c>
      <c r="I33" s="46" t="s">
        <v>61</v>
      </c>
      <c r="J33" s="44" t="s">
        <v>316</v>
      </c>
      <c r="K33" s="48" t="s">
        <v>30</v>
      </c>
      <c r="L33" s="49">
        <v>109</v>
      </c>
      <c r="M33" s="49">
        <v>150</v>
      </c>
      <c r="N33" s="50">
        <f t="shared" si="0"/>
        <v>72.66666666666667</v>
      </c>
      <c r="O33" s="50">
        <f t="shared" si="1"/>
        <v>7.2666666666666675</v>
      </c>
      <c r="P33" s="49">
        <v>1208</v>
      </c>
      <c r="Q33" s="49">
        <v>1800</v>
      </c>
      <c r="R33" s="50">
        <f t="shared" si="2"/>
        <v>67.11111111111111</v>
      </c>
      <c r="S33" s="50">
        <f t="shared" si="3"/>
        <v>6.711111111111111</v>
      </c>
      <c r="T33" s="49">
        <v>384</v>
      </c>
      <c r="U33" s="49">
        <v>480</v>
      </c>
      <c r="V33" s="50">
        <f t="shared" si="4"/>
        <v>80</v>
      </c>
      <c r="W33" s="50">
        <f t="shared" si="5"/>
        <v>4</v>
      </c>
      <c r="X33" s="49">
        <v>288</v>
      </c>
      <c r="Y33" s="49">
        <v>320</v>
      </c>
      <c r="Z33" s="50">
        <f t="shared" si="6"/>
        <v>90</v>
      </c>
      <c r="AA33" s="50">
        <f t="shared" si="7"/>
        <v>4.5</v>
      </c>
      <c r="AB33" s="50">
        <f t="shared" si="8"/>
        <v>22.477777777777778</v>
      </c>
      <c r="AC33" s="51" t="s">
        <v>317</v>
      </c>
    </row>
    <row r="34" spans="1:29" ht="53.25">
      <c r="A34" s="42">
        <v>28</v>
      </c>
      <c r="B34" s="43" t="s">
        <v>318</v>
      </c>
      <c r="C34" s="44" t="s">
        <v>319</v>
      </c>
      <c r="D34" s="44" t="s">
        <v>320</v>
      </c>
      <c r="E34" s="45" t="s">
        <v>321</v>
      </c>
      <c r="F34" s="46">
        <v>32</v>
      </c>
      <c r="G34" s="47" t="s">
        <v>28</v>
      </c>
      <c r="H34" s="46" t="s">
        <v>29</v>
      </c>
      <c r="I34" s="46" t="s">
        <v>39</v>
      </c>
      <c r="J34" s="44" t="s">
        <v>322</v>
      </c>
      <c r="K34" s="48" t="s">
        <v>30</v>
      </c>
      <c r="L34" s="49">
        <v>101</v>
      </c>
      <c r="M34" s="49">
        <v>150</v>
      </c>
      <c r="N34" s="50">
        <f t="shared" si="0"/>
        <v>67.33333333333333</v>
      </c>
      <c r="O34" s="50">
        <f t="shared" si="1"/>
        <v>6.7333333333333325</v>
      </c>
      <c r="P34" s="49">
        <v>743</v>
      </c>
      <c r="Q34" s="49">
        <v>1350</v>
      </c>
      <c r="R34" s="50">
        <f t="shared" si="2"/>
        <v>55.03703703703704</v>
      </c>
      <c r="S34" s="50">
        <f t="shared" si="3"/>
        <v>5.503703703703704</v>
      </c>
      <c r="T34" s="49">
        <v>488</v>
      </c>
      <c r="U34" s="49">
        <v>700</v>
      </c>
      <c r="V34" s="50">
        <f t="shared" si="4"/>
        <v>69.71428571428571</v>
      </c>
      <c r="W34" s="50">
        <f t="shared" si="5"/>
        <v>3.4857142857142853</v>
      </c>
      <c r="X34" s="49">
        <v>179</v>
      </c>
      <c r="Y34" s="49">
        <v>200</v>
      </c>
      <c r="Z34" s="50">
        <f t="shared" si="6"/>
        <v>89.5</v>
      </c>
      <c r="AA34" s="50">
        <f t="shared" si="7"/>
        <v>4.475</v>
      </c>
      <c r="AB34" s="50">
        <f t="shared" si="8"/>
        <v>20.197751322751323</v>
      </c>
      <c r="AC34" s="54" t="s">
        <v>323</v>
      </c>
    </row>
    <row r="35" spans="1:29" ht="53.25">
      <c r="A35" s="42">
        <v>29</v>
      </c>
      <c r="B35" s="43" t="s">
        <v>324</v>
      </c>
      <c r="C35" s="44" t="s">
        <v>325</v>
      </c>
      <c r="D35" s="44" t="s">
        <v>326</v>
      </c>
      <c r="E35" s="45" t="s">
        <v>327</v>
      </c>
      <c r="F35" s="46">
        <v>32</v>
      </c>
      <c r="G35" s="47" t="s">
        <v>28</v>
      </c>
      <c r="H35" s="46" t="s">
        <v>52</v>
      </c>
      <c r="I35" s="46"/>
      <c r="J35" s="44" t="s">
        <v>328</v>
      </c>
      <c r="K35" s="48" t="s">
        <v>30</v>
      </c>
      <c r="L35" s="49">
        <v>109</v>
      </c>
      <c r="M35" s="49">
        <v>150</v>
      </c>
      <c r="N35" s="50">
        <f t="shared" si="0"/>
        <v>72.66666666666667</v>
      </c>
      <c r="O35" s="50">
        <f t="shared" si="1"/>
        <v>7.2666666666666675</v>
      </c>
      <c r="P35" s="49">
        <v>827</v>
      </c>
      <c r="Q35" s="49">
        <v>1800</v>
      </c>
      <c r="R35" s="50">
        <f t="shared" si="2"/>
        <v>45.94444444444444</v>
      </c>
      <c r="S35" s="50">
        <f t="shared" si="3"/>
        <v>4.594444444444444</v>
      </c>
      <c r="T35" s="49">
        <v>430</v>
      </c>
      <c r="U35" s="49">
        <v>700</v>
      </c>
      <c r="V35" s="50">
        <f t="shared" si="4"/>
        <v>61.42857142857143</v>
      </c>
      <c r="W35" s="50">
        <f t="shared" si="5"/>
        <v>3.0714285714285716</v>
      </c>
      <c r="X35" s="49">
        <v>272</v>
      </c>
      <c r="Y35" s="49">
        <v>300</v>
      </c>
      <c r="Z35" s="50">
        <f t="shared" si="6"/>
        <v>90.66666666666667</v>
      </c>
      <c r="AA35" s="50">
        <f t="shared" si="7"/>
        <v>4.533333333333333</v>
      </c>
      <c r="AB35" s="50">
        <f t="shared" si="8"/>
        <v>19.465873015873015</v>
      </c>
      <c r="AC35" s="51" t="s">
        <v>201</v>
      </c>
    </row>
    <row r="36" spans="1:29" ht="53.25">
      <c r="A36" s="42">
        <v>30</v>
      </c>
      <c r="B36" s="43" t="s">
        <v>329</v>
      </c>
      <c r="C36" s="44" t="s">
        <v>330</v>
      </c>
      <c r="D36" s="44" t="s">
        <v>331</v>
      </c>
      <c r="E36" s="45" t="s">
        <v>332</v>
      </c>
      <c r="F36" s="46">
        <v>26</v>
      </c>
      <c r="G36" s="47" t="s">
        <v>28</v>
      </c>
      <c r="H36" s="46" t="s">
        <v>52</v>
      </c>
      <c r="I36" s="46" t="s">
        <v>168</v>
      </c>
      <c r="J36" s="44" t="s">
        <v>333</v>
      </c>
      <c r="K36" s="48" t="s">
        <v>30</v>
      </c>
      <c r="L36" s="49">
        <v>107</v>
      </c>
      <c r="M36" s="49">
        <v>150</v>
      </c>
      <c r="N36" s="50">
        <f t="shared" si="0"/>
        <v>71.33333333333333</v>
      </c>
      <c r="O36" s="50">
        <f t="shared" si="1"/>
        <v>7.133333333333333</v>
      </c>
      <c r="P36" s="49">
        <v>912</v>
      </c>
      <c r="Q36" s="49">
        <v>1800</v>
      </c>
      <c r="R36" s="50">
        <f t="shared" si="2"/>
        <v>50.666666666666664</v>
      </c>
      <c r="S36" s="50">
        <f t="shared" si="3"/>
        <v>5.066666666666666</v>
      </c>
      <c r="T36" s="49">
        <v>332</v>
      </c>
      <c r="U36" s="49">
        <v>480</v>
      </c>
      <c r="V36" s="50">
        <f t="shared" si="4"/>
        <v>69.16666666666667</v>
      </c>
      <c r="W36" s="50">
        <f t="shared" si="5"/>
        <v>3.4583333333333335</v>
      </c>
      <c r="X36" s="49">
        <v>252</v>
      </c>
      <c r="Y36" s="49">
        <v>320</v>
      </c>
      <c r="Z36" s="50">
        <f t="shared" si="6"/>
        <v>78.75</v>
      </c>
      <c r="AA36" s="50">
        <f t="shared" si="7"/>
        <v>3.9375</v>
      </c>
      <c r="AB36" s="50">
        <f t="shared" si="8"/>
        <v>19.59583333333333</v>
      </c>
      <c r="AC36" s="51" t="s">
        <v>334</v>
      </c>
    </row>
    <row r="37" spans="1:29" ht="53.25">
      <c r="A37" s="42">
        <v>31</v>
      </c>
      <c r="B37" s="43" t="s">
        <v>335</v>
      </c>
      <c r="C37" s="44" t="s">
        <v>336</v>
      </c>
      <c r="D37" s="44" t="s">
        <v>337</v>
      </c>
      <c r="E37" s="45" t="s">
        <v>338</v>
      </c>
      <c r="F37" s="46">
        <v>27</v>
      </c>
      <c r="G37" s="47" t="s">
        <v>109</v>
      </c>
      <c r="H37" s="46" t="s">
        <v>52</v>
      </c>
      <c r="I37" s="46" t="s">
        <v>274</v>
      </c>
      <c r="J37" s="44" t="s">
        <v>339</v>
      </c>
      <c r="K37" s="48" t="s">
        <v>30</v>
      </c>
      <c r="L37" s="49">
        <v>90</v>
      </c>
      <c r="M37" s="49">
        <v>150</v>
      </c>
      <c r="N37" s="50">
        <f t="shared" si="0"/>
        <v>60</v>
      </c>
      <c r="O37" s="50">
        <f t="shared" si="1"/>
        <v>6</v>
      </c>
      <c r="P37" s="49">
        <v>945</v>
      </c>
      <c r="Q37" s="49">
        <v>1800</v>
      </c>
      <c r="R37" s="50">
        <f t="shared" si="2"/>
        <v>52.5</v>
      </c>
      <c r="S37" s="50">
        <f t="shared" si="3"/>
        <v>5.25</v>
      </c>
      <c r="T37" s="49">
        <v>370</v>
      </c>
      <c r="U37" s="49">
        <v>600</v>
      </c>
      <c r="V37" s="50">
        <f t="shared" si="4"/>
        <v>61.666666666666664</v>
      </c>
      <c r="W37" s="50">
        <f t="shared" si="5"/>
        <v>3.083333333333333</v>
      </c>
      <c r="X37" s="49">
        <v>184</v>
      </c>
      <c r="Y37" s="49">
        <v>200</v>
      </c>
      <c r="Z37" s="50">
        <f t="shared" si="6"/>
        <v>92</v>
      </c>
      <c r="AA37" s="50">
        <f t="shared" si="7"/>
        <v>4.6</v>
      </c>
      <c r="AB37" s="50">
        <f t="shared" si="8"/>
        <v>18.93333333333333</v>
      </c>
      <c r="AC37" s="51" t="s">
        <v>340</v>
      </c>
    </row>
    <row r="38" spans="1:29" ht="15">
      <c r="A38" s="55"/>
      <c r="B38" s="56"/>
      <c r="C38" s="55"/>
      <c r="D38" s="55"/>
      <c r="E38" s="57"/>
      <c r="F38" s="58"/>
      <c r="G38" s="59"/>
      <c r="H38" s="60"/>
      <c r="I38" s="60"/>
      <c r="J38" s="61"/>
      <c r="K38" s="61"/>
      <c r="L38" s="32"/>
      <c r="M38" s="32"/>
      <c r="N38" s="33"/>
      <c r="O38" s="33"/>
      <c r="P38" s="32"/>
      <c r="Q38" s="32"/>
      <c r="R38" s="32"/>
      <c r="S38" s="32"/>
      <c r="T38" s="32"/>
      <c r="U38" s="32"/>
      <c r="V38" s="34"/>
      <c r="W38" s="34"/>
      <c r="X38" s="32"/>
      <c r="Y38" s="32"/>
      <c r="Z38" s="32"/>
      <c r="AA38" s="32"/>
      <c r="AB38" s="35"/>
      <c r="AC38" s="62"/>
    </row>
    <row r="39" spans="1:29" ht="15">
      <c r="A39" s="55"/>
      <c r="B39" s="56"/>
      <c r="C39" s="55"/>
      <c r="D39" s="55"/>
      <c r="E39" s="57"/>
      <c r="F39" s="58"/>
      <c r="G39" s="59"/>
      <c r="H39" s="60"/>
      <c r="I39" s="60"/>
      <c r="J39" s="61"/>
      <c r="K39" s="61"/>
      <c r="L39" s="32"/>
      <c r="M39" s="32"/>
      <c r="N39" s="33"/>
      <c r="O39" s="33"/>
      <c r="P39" s="32"/>
      <c r="Q39" s="32"/>
      <c r="R39" s="32"/>
      <c r="S39" s="32"/>
      <c r="T39" s="32"/>
      <c r="U39" s="32"/>
      <c r="V39" s="34"/>
      <c r="W39" s="34"/>
      <c r="X39" s="32"/>
      <c r="Y39" s="32"/>
      <c r="Z39" s="32"/>
      <c r="AA39" s="32"/>
      <c r="AB39" s="35"/>
      <c r="AC39" s="62"/>
    </row>
    <row r="40" spans="1:29" ht="15">
      <c r="A40" s="55"/>
      <c r="B40" s="56"/>
      <c r="C40" s="55"/>
      <c r="D40" s="55"/>
      <c r="E40" s="57"/>
      <c r="F40" s="58"/>
      <c r="G40" s="59"/>
      <c r="H40" s="60"/>
      <c r="I40" s="60"/>
      <c r="J40" s="61"/>
      <c r="K40" s="61"/>
      <c r="L40" s="32"/>
      <c r="M40" s="32"/>
      <c r="N40" s="33"/>
      <c r="O40" s="33"/>
      <c r="P40" s="32"/>
      <c r="Q40" s="32"/>
      <c r="R40" s="32"/>
      <c r="S40" s="32"/>
      <c r="T40" s="32"/>
      <c r="U40" s="32"/>
      <c r="V40" s="34"/>
      <c r="W40" s="34"/>
      <c r="X40" s="32"/>
      <c r="Y40" s="32"/>
      <c r="Z40" s="32"/>
      <c r="AA40" s="32"/>
      <c r="AB40" s="35"/>
      <c r="AC40" s="62"/>
    </row>
    <row r="41" spans="1:29" ht="15">
      <c r="A41" s="55"/>
      <c r="B41" s="56"/>
      <c r="C41" s="55"/>
      <c r="D41" s="55"/>
      <c r="E41" s="57"/>
      <c r="F41" s="58"/>
      <c r="G41" s="59"/>
      <c r="H41" s="60"/>
      <c r="I41" s="60"/>
      <c r="J41" s="61"/>
      <c r="K41" s="61"/>
      <c r="L41" s="32"/>
      <c r="M41" s="32"/>
      <c r="N41" s="33"/>
      <c r="O41" s="33"/>
      <c r="P41" s="32"/>
      <c r="Q41" s="32"/>
      <c r="R41" s="32"/>
      <c r="S41" s="32"/>
      <c r="T41" s="32"/>
      <c r="U41" s="32"/>
      <c r="V41" s="34"/>
      <c r="W41" s="34"/>
      <c r="X41" s="32"/>
      <c r="Y41" s="32"/>
      <c r="Z41" s="32"/>
      <c r="AA41" s="32"/>
      <c r="AB41" s="35"/>
      <c r="AC41" s="62"/>
    </row>
    <row r="42" spans="1:29" ht="15">
      <c r="A42" s="55"/>
      <c r="B42" s="56"/>
      <c r="C42" s="55"/>
      <c r="D42" s="55"/>
      <c r="E42" s="57"/>
      <c r="F42" s="58"/>
      <c r="G42" s="59"/>
      <c r="H42" s="60"/>
      <c r="I42" s="60"/>
      <c r="J42" s="61"/>
      <c r="K42" s="61"/>
      <c r="L42" s="32"/>
      <c r="M42" s="32"/>
      <c r="N42" s="33"/>
      <c r="O42" s="33"/>
      <c r="P42" s="32"/>
      <c r="Q42" s="32"/>
      <c r="R42" s="32"/>
      <c r="S42" s="32"/>
      <c r="T42" s="32"/>
      <c r="U42" s="32"/>
      <c r="V42" s="34"/>
      <c r="W42" s="34"/>
      <c r="X42" s="32"/>
      <c r="Y42" s="32"/>
      <c r="Z42" s="32"/>
      <c r="AA42" s="32"/>
      <c r="AB42" s="35"/>
      <c r="AC42" s="62"/>
    </row>
    <row r="43" spans="1:29" ht="15">
      <c r="A43" s="55"/>
      <c r="B43" s="56"/>
      <c r="C43" s="55"/>
      <c r="D43" s="55"/>
      <c r="E43" s="57"/>
      <c r="F43" s="58"/>
      <c r="G43" s="59"/>
      <c r="H43" s="60"/>
      <c r="I43" s="60"/>
      <c r="J43" s="61"/>
      <c r="K43" s="61"/>
      <c r="L43" s="32"/>
      <c r="M43" s="32"/>
      <c r="N43" s="33"/>
      <c r="O43" s="33"/>
      <c r="P43" s="32"/>
      <c r="Q43" s="32"/>
      <c r="R43" s="32"/>
      <c r="S43" s="32"/>
      <c r="T43" s="32"/>
      <c r="U43" s="32"/>
      <c r="V43" s="34"/>
      <c r="W43" s="34"/>
      <c r="X43" s="32"/>
      <c r="Y43" s="32"/>
      <c r="Z43" s="32"/>
      <c r="AA43" s="32"/>
      <c r="AB43" s="35"/>
      <c r="AC43" s="62"/>
    </row>
    <row r="44" spans="1:29" ht="15">
      <c r="A44" s="55"/>
      <c r="B44" s="56"/>
      <c r="C44" s="55"/>
      <c r="D44" s="55"/>
      <c r="E44" s="57"/>
      <c r="F44" s="58"/>
      <c r="G44" s="59"/>
      <c r="H44" s="60"/>
      <c r="I44" s="60"/>
      <c r="J44" s="61"/>
      <c r="K44" s="61"/>
      <c r="L44" s="32"/>
      <c r="M44" s="32"/>
      <c r="N44" s="33"/>
      <c r="O44" s="33"/>
      <c r="P44" s="32"/>
      <c r="Q44" s="32"/>
      <c r="R44" s="32"/>
      <c r="S44" s="32"/>
      <c r="T44" s="32"/>
      <c r="U44" s="32"/>
      <c r="V44" s="34"/>
      <c r="W44" s="34"/>
      <c r="X44" s="32"/>
      <c r="Y44" s="32"/>
      <c r="Z44" s="32"/>
      <c r="AA44" s="32"/>
      <c r="AB44" s="35"/>
      <c r="AC44" s="62"/>
    </row>
    <row r="45" spans="1:29" ht="15">
      <c r="A45" s="55"/>
      <c r="B45" s="56"/>
      <c r="C45" s="55"/>
      <c r="D45" s="55"/>
      <c r="E45" s="57"/>
      <c r="F45" s="58"/>
      <c r="G45" s="59"/>
      <c r="H45" s="60"/>
      <c r="I45" s="60"/>
      <c r="J45" s="61"/>
      <c r="K45" s="61"/>
      <c r="L45" s="32"/>
      <c r="M45" s="32"/>
      <c r="N45" s="33"/>
      <c r="O45" s="33"/>
      <c r="P45" s="32"/>
      <c r="Q45" s="32"/>
      <c r="R45" s="32"/>
      <c r="S45" s="32"/>
      <c r="T45" s="32"/>
      <c r="U45" s="32"/>
      <c r="V45" s="34"/>
      <c r="W45" s="34"/>
      <c r="X45" s="32"/>
      <c r="Y45" s="32"/>
      <c r="Z45" s="32"/>
      <c r="AA45" s="32"/>
      <c r="AB45" s="35"/>
      <c r="AC45" s="62"/>
    </row>
  </sheetData>
  <sheetProtection/>
  <mergeCells count="21">
    <mergeCell ref="A1:AC1"/>
    <mergeCell ref="A2:AC2"/>
    <mergeCell ref="A3:AC3"/>
    <mergeCell ref="A4:A6"/>
    <mergeCell ref="B4:B6"/>
    <mergeCell ref="C4:C6"/>
    <mergeCell ref="D4:D6"/>
    <mergeCell ref="E4:E6"/>
    <mergeCell ref="F4:F6"/>
    <mergeCell ref="G4:G6"/>
    <mergeCell ref="AC5:AC6"/>
    <mergeCell ref="H4:H6"/>
    <mergeCell ref="I4:I6"/>
    <mergeCell ref="J4:J6"/>
    <mergeCell ref="K4:K6"/>
    <mergeCell ref="L4:AC4"/>
    <mergeCell ref="L5:O5"/>
    <mergeCell ref="P5:S5"/>
    <mergeCell ref="T5:W5"/>
    <mergeCell ref="X5:AA5"/>
    <mergeCell ref="AB5:AB6"/>
  </mergeCells>
  <printOptions/>
  <pageMargins left="1.14" right="0.24" top="0.51" bottom="0.49" header="0.511805555555556" footer="0.511805555555556"/>
  <pageSetup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="115" zoomScaleNormal="115" zoomScaleSheetLayoutView="115" zoomScalePageLayoutView="0" workbookViewId="0" topLeftCell="A1">
      <selection activeCell="J19" sqref="J19"/>
    </sheetView>
  </sheetViews>
  <sheetFormatPr defaultColWidth="9.140625" defaultRowHeight="15"/>
  <cols>
    <col min="1" max="1" width="3.28125" style="0" customWidth="1"/>
    <col min="2" max="2" width="0" style="0" hidden="1" customWidth="1"/>
    <col min="3" max="3" width="11.421875" style="0" customWidth="1"/>
    <col min="6" max="6" width="10.140625" style="0" customWidth="1"/>
    <col min="7" max="7" width="4.57421875" style="0" bestFit="1" customWidth="1"/>
    <col min="8" max="8" width="4.7109375" style="0" bestFit="1" customWidth="1"/>
    <col min="9" max="9" width="8.7109375" style="0" bestFit="1" customWidth="1"/>
    <col min="10" max="10" width="14.28125" style="0" customWidth="1"/>
    <col min="12" max="12" width="5.140625" style="0" bestFit="1" customWidth="1"/>
    <col min="13" max="13" width="4.57421875" style="0" bestFit="1" customWidth="1"/>
    <col min="14" max="14" width="5.140625" style="0" bestFit="1" customWidth="1"/>
    <col min="15" max="15" width="4.7109375" style="0" bestFit="1" customWidth="1"/>
    <col min="16" max="16" width="5.140625" style="0" customWidth="1"/>
    <col min="17" max="17" width="7.140625" style="0" bestFit="1" customWidth="1"/>
    <col min="18" max="18" width="5.140625" style="0" bestFit="1" customWidth="1"/>
    <col min="19" max="19" width="4.7109375" style="0" bestFit="1" customWidth="1"/>
    <col min="20" max="20" width="4.8515625" style="0" bestFit="1" customWidth="1"/>
    <col min="21" max="21" width="20.00390625" style="0" customWidth="1"/>
  </cols>
  <sheetData>
    <row r="1" spans="1:21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.7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18.75">
      <c r="A3" s="150" t="s">
        <v>341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15">
      <c r="A4" s="139" t="s">
        <v>3</v>
      </c>
      <c r="B4" s="148" t="s">
        <v>4</v>
      </c>
      <c r="C4" s="139" t="s">
        <v>5</v>
      </c>
      <c r="D4" s="139" t="s">
        <v>148</v>
      </c>
      <c r="E4" s="139" t="s">
        <v>7</v>
      </c>
      <c r="F4" s="139" t="s">
        <v>149</v>
      </c>
      <c r="G4" s="139" t="s">
        <v>9</v>
      </c>
      <c r="H4" s="139" t="s">
        <v>10</v>
      </c>
      <c r="I4" s="139" t="s">
        <v>342</v>
      </c>
      <c r="J4" s="139" t="s">
        <v>343</v>
      </c>
      <c r="K4" s="140" t="s">
        <v>344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21" ht="15">
      <c r="A5" s="139"/>
      <c r="B5" s="148"/>
      <c r="C5" s="139"/>
      <c r="D5" s="139"/>
      <c r="E5" s="139"/>
      <c r="F5" s="139"/>
      <c r="G5" s="139"/>
      <c r="H5" s="139"/>
      <c r="I5" s="139"/>
      <c r="J5" s="139"/>
      <c r="K5" s="140"/>
      <c r="L5" s="147" t="s">
        <v>15</v>
      </c>
      <c r="M5" s="147"/>
      <c r="N5" s="147"/>
      <c r="O5" s="147"/>
      <c r="P5" s="147" t="s">
        <v>345</v>
      </c>
      <c r="Q5" s="147"/>
      <c r="R5" s="147"/>
      <c r="S5" s="147"/>
      <c r="T5" s="148" t="s">
        <v>18</v>
      </c>
      <c r="U5" s="139" t="s">
        <v>19</v>
      </c>
    </row>
    <row r="6" spans="1:21" ht="54" customHeight="1">
      <c r="A6" s="139"/>
      <c r="B6" s="148"/>
      <c r="C6" s="139"/>
      <c r="D6" s="139"/>
      <c r="E6" s="139"/>
      <c r="F6" s="139"/>
      <c r="G6" s="139"/>
      <c r="H6" s="139"/>
      <c r="I6" s="139"/>
      <c r="J6" s="139"/>
      <c r="K6" s="140"/>
      <c r="L6" s="70" t="s">
        <v>20</v>
      </c>
      <c r="M6" s="70" t="s">
        <v>21</v>
      </c>
      <c r="N6" s="70" t="s">
        <v>22</v>
      </c>
      <c r="O6" s="70" t="s">
        <v>23</v>
      </c>
      <c r="P6" s="70" t="s">
        <v>20</v>
      </c>
      <c r="Q6" s="70" t="s">
        <v>21</v>
      </c>
      <c r="R6" s="70" t="s">
        <v>22</v>
      </c>
      <c r="S6" s="70" t="s">
        <v>23</v>
      </c>
      <c r="T6" s="148"/>
      <c r="U6" s="139"/>
    </row>
    <row r="7" spans="1:21" ht="63.75">
      <c r="A7" s="71">
        <v>1</v>
      </c>
      <c r="B7" s="43" t="s">
        <v>346</v>
      </c>
      <c r="C7" s="44" t="s">
        <v>347</v>
      </c>
      <c r="D7" s="44" t="s">
        <v>348</v>
      </c>
      <c r="E7" s="71" t="s">
        <v>349</v>
      </c>
      <c r="F7" s="71">
        <v>40</v>
      </c>
      <c r="G7" s="42" t="s">
        <v>38</v>
      </c>
      <c r="H7" s="71" t="s">
        <v>52</v>
      </c>
      <c r="I7" s="71" t="s">
        <v>39</v>
      </c>
      <c r="J7" s="44" t="s">
        <v>350</v>
      </c>
      <c r="K7" s="72" t="s">
        <v>351</v>
      </c>
      <c r="L7" s="73">
        <v>1027</v>
      </c>
      <c r="M7" s="73">
        <v>1800</v>
      </c>
      <c r="N7" s="74">
        <f>L7*100/M7</f>
        <v>57.05555555555556</v>
      </c>
      <c r="O7" s="74">
        <f>N7/10</f>
        <v>5.705555555555556</v>
      </c>
      <c r="P7" s="74">
        <v>5.14</v>
      </c>
      <c r="Q7" s="73" t="s">
        <v>352</v>
      </c>
      <c r="R7" s="74">
        <v>0</v>
      </c>
      <c r="S7" s="74"/>
      <c r="T7" s="74">
        <f>O7+S7</f>
        <v>5.705555555555556</v>
      </c>
      <c r="U7" s="75" t="s">
        <v>353</v>
      </c>
    </row>
    <row r="8" spans="1:21" ht="79.5">
      <c r="A8" s="71">
        <v>2</v>
      </c>
      <c r="B8" s="43" t="s">
        <v>354</v>
      </c>
      <c r="C8" s="44" t="s">
        <v>355</v>
      </c>
      <c r="D8" s="44" t="s">
        <v>356</v>
      </c>
      <c r="E8" s="76" t="s">
        <v>357</v>
      </c>
      <c r="F8" s="71">
        <v>39</v>
      </c>
      <c r="G8" s="42" t="s">
        <v>358</v>
      </c>
      <c r="H8" s="71" t="s">
        <v>29</v>
      </c>
      <c r="I8" s="71" t="s">
        <v>219</v>
      </c>
      <c r="J8" s="44" t="s">
        <v>359</v>
      </c>
      <c r="K8" s="72" t="s">
        <v>360</v>
      </c>
      <c r="L8" s="73">
        <v>1005</v>
      </c>
      <c r="M8" s="73">
        <v>1800</v>
      </c>
      <c r="N8" s="74">
        <f>L8*100/M8</f>
        <v>55.833333333333336</v>
      </c>
      <c r="O8" s="74">
        <f>N8/10</f>
        <v>5.583333333333334</v>
      </c>
      <c r="P8" s="73">
        <v>2141</v>
      </c>
      <c r="Q8" s="73">
        <v>3500</v>
      </c>
      <c r="R8" s="74">
        <f>P8*100/Q8</f>
        <v>61.17142857142857</v>
      </c>
      <c r="S8" s="74">
        <f>R8/10</f>
        <v>6.117142857142857</v>
      </c>
      <c r="T8" s="74">
        <f aca="true" t="shared" si="0" ref="T8:T13">O8+S8</f>
        <v>11.700476190476191</v>
      </c>
      <c r="U8" s="75" t="s">
        <v>361</v>
      </c>
    </row>
    <row r="9" spans="1:21" ht="79.5">
      <c r="A9" s="71">
        <v>3</v>
      </c>
      <c r="B9" s="43" t="s">
        <v>362</v>
      </c>
      <c r="C9" s="44" t="s">
        <v>363</v>
      </c>
      <c r="D9" s="44" t="s">
        <v>364</v>
      </c>
      <c r="E9" s="71" t="s">
        <v>365</v>
      </c>
      <c r="F9" s="71">
        <v>26</v>
      </c>
      <c r="G9" s="42" t="s">
        <v>358</v>
      </c>
      <c r="H9" s="71" t="s">
        <v>52</v>
      </c>
      <c r="I9" s="71" t="s">
        <v>39</v>
      </c>
      <c r="J9" s="44" t="s">
        <v>366</v>
      </c>
      <c r="K9" s="72" t="s">
        <v>367</v>
      </c>
      <c r="L9" s="74">
        <v>6.537</v>
      </c>
      <c r="M9" s="73">
        <v>10</v>
      </c>
      <c r="N9" s="74">
        <v>62.1</v>
      </c>
      <c r="O9" s="74">
        <f>N9/10</f>
        <v>6.21</v>
      </c>
      <c r="P9" s="73" t="s">
        <v>30</v>
      </c>
      <c r="Q9" s="73" t="s">
        <v>30</v>
      </c>
      <c r="R9" s="74" t="s">
        <v>30</v>
      </c>
      <c r="S9" s="74"/>
      <c r="T9" s="74">
        <f t="shared" si="0"/>
        <v>6.21</v>
      </c>
      <c r="U9" s="75"/>
    </row>
    <row r="10" spans="1:21" ht="79.5">
      <c r="A10" s="71">
        <v>4</v>
      </c>
      <c r="B10" s="43" t="s">
        <v>368</v>
      </c>
      <c r="C10" s="44" t="s">
        <v>369</v>
      </c>
      <c r="D10" s="44" t="s">
        <v>370</v>
      </c>
      <c r="E10" s="77" t="s">
        <v>371</v>
      </c>
      <c r="F10" s="71">
        <v>25</v>
      </c>
      <c r="G10" s="42" t="s">
        <v>358</v>
      </c>
      <c r="H10" s="71" t="s">
        <v>29</v>
      </c>
      <c r="I10" s="71" t="s">
        <v>372</v>
      </c>
      <c r="J10" s="44" t="s">
        <v>373</v>
      </c>
      <c r="K10" s="72" t="s">
        <v>30</v>
      </c>
      <c r="L10" s="73">
        <v>3446</v>
      </c>
      <c r="M10" s="73">
        <v>4000</v>
      </c>
      <c r="N10" s="74">
        <f>L10*100/M10</f>
        <v>86.15</v>
      </c>
      <c r="O10" s="74">
        <f>N10/10</f>
        <v>8.615</v>
      </c>
      <c r="P10" s="73">
        <v>1346</v>
      </c>
      <c r="Q10" s="73">
        <v>2050</v>
      </c>
      <c r="R10" s="74">
        <f>P10*100/Q10</f>
        <v>65.65853658536585</v>
      </c>
      <c r="S10" s="74">
        <v>6.57</v>
      </c>
      <c r="T10" s="74">
        <f t="shared" si="0"/>
        <v>15.185</v>
      </c>
      <c r="U10" s="75" t="s">
        <v>374</v>
      </c>
    </row>
    <row r="11" spans="1:21" ht="79.5">
      <c r="A11" s="71">
        <v>5</v>
      </c>
      <c r="B11" s="43" t="s">
        <v>375</v>
      </c>
      <c r="C11" s="44" t="s">
        <v>376</v>
      </c>
      <c r="D11" s="44" t="s">
        <v>377</v>
      </c>
      <c r="E11" s="71" t="s">
        <v>378</v>
      </c>
      <c r="F11" s="71">
        <v>36</v>
      </c>
      <c r="G11" s="42" t="s">
        <v>358</v>
      </c>
      <c r="H11" s="71" t="s">
        <v>29</v>
      </c>
      <c r="I11" s="71" t="s">
        <v>39</v>
      </c>
      <c r="J11" s="44" t="s">
        <v>379</v>
      </c>
      <c r="K11" s="72" t="s">
        <v>380</v>
      </c>
      <c r="L11" s="73">
        <v>3215</v>
      </c>
      <c r="M11" s="73">
        <v>4500</v>
      </c>
      <c r="N11" s="74">
        <f>L11*100/M11</f>
        <v>71.44444444444444</v>
      </c>
      <c r="O11" s="74">
        <f>N11/10</f>
        <v>7.144444444444444</v>
      </c>
      <c r="P11" s="73" t="s">
        <v>30</v>
      </c>
      <c r="Q11" s="73" t="s">
        <v>30</v>
      </c>
      <c r="R11" s="74" t="s">
        <v>30</v>
      </c>
      <c r="S11" s="74"/>
      <c r="T11" s="74">
        <f t="shared" si="0"/>
        <v>7.144444444444444</v>
      </c>
      <c r="U11" s="75"/>
    </row>
    <row r="12" spans="1:21" ht="79.5">
      <c r="A12" s="71">
        <v>6</v>
      </c>
      <c r="B12" s="43" t="s">
        <v>381</v>
      </c>
      <c r="C12" s="44" t="s">
        <v>382</v>
      </c>
      <c r="D12" s="44" t="s">
        <v>383</v>
      </c>
      <c r="E12" s="71" t="s">
        <v>384</v>
      </c>
      <c r="F12" s="71">
        <v>24</v>
      </c>
      <c r="G12" s="42" t="s">
        <v>358</v>
      </c>
      <c r="H12" s="71" t="s">
        <v>29</v>
      </c>
      <c r="I12" s="71" t="s">
        <v>385</v>
      </c>
      <c r="J12" s="44" t="s">
        <v>386</v>
      </c>
      <c r="K12" s="72" t="s">
        <v>30</v>
      </c>
      <c r="L12" s="73">
        <v>3033</v>
      </c>
      <c r="M12" s="73">
        <v>4000</v>
      </c>
      <c r="N12" s="74">
        <f>L12*100/M12</f>
        <v>75.825</v>
      </c>
      <c r="O12" s="74">
        <f>N12/10</f>
        <v>7.5825000000000005</v>
      </c>
      <c r="P12" s="73" t="s">
        <v>30</v>
      </c>
      <c r="Q12" s="73" t="s">
        <v>30</v>
      </c>
      <c r="R12" s="74" t="s">
        <v>30</v>
      </c>
      <c r="S12" s="74"/>
      <c r="T12" s="74">
        <f t="shared" si="0"/>
        <v>7.5825000000000005</v>
      </c>
      <c r="U12" s="75" t="s">
        <v>387</v>
      </c>
    </row>
    <row r="13" spans="1:21" ht="79.5">
      <c r="A13" s="71">
        <v>7</v>
      </c>
      <c r="B13" s="43" t="s">
        <v>388</v>
      </c>
      <c r="C13" s="44" t="s">
        <v>389</v>
      </c>
      <c r="D13" s="44" t="s">
        <v>390</v>
      </c>
      <c r="E13" s="71" t="s">
        <v>391</v>
      </c>
      <c r="F13" s="71">
        <v>29</v>
      </c>
      <c r="G13" s="42" t="s">
        <v>358</v>
      </c>
      <c r="H13" s="71" t="s">
        <v>29</v>
      </c>
      <c r="I13" s="71"/>
      <c r="J13" s="44" t="s">
        <v>392</v>
      </c>
      <c r="K13" s="72" t="s">
        <v>393</v>
      </c>
      <c r="L13" s="74">
        <v>8.16</v>
      </c>
      <c r="M13" s="73">
        <v>10</v>
      </c>
      <c r="N13" s="74">
        <f>L13*9.5</f>
        <v>77.52</v>
      </c>
      <c r="O13" s="74">
        <f>N13/10</f>
        <v>7.752</v>
      </c>
      <c r="P13" s="74">
        <v>8.25</v>
      </c>
      <c r="Q13" s="73">
        <v>10</v>
      </c>
      <c r="R13" s="74">
        <f>P13*9.5</f>
        <v>78.375</v>
      </c>
      <c r="S13" s="74">
        <v>7.84</v>
      </c>
      <c r="T13" s="74">
        <f t="shared" si="0"/>
        <v>15.591999999999999</v>
      </c>
      <c r="U13" s="75" t="s">
        <v>394</v>
      </c>
    </row>
  </sheetData>
  <sheetProtection/>
  <mergeCells count="19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U4"/>
    <mergeCell ref="L5:O5"/>
    <mergeCell ref="P5:S5"/>
    <mergeCell ref="T5:T6"/>
    <mergeCell ref="U5:U6"/>
  </mergeCells>
  <printOptions/>
  <pageMargins left="1.72" right="0.75" top="1" bottom="1" header="0.511805555555556" footer="0.511805555555556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view="pageBreakPreview" zoomScale="130" zoomScaleSheetLayoutView="130" zoomScalePageLayoutView="0" workbookViewId="0" topLeftCell="E22">
      <selection activeCell="AC23" sqref="AC23"/>
    </sheetView>
  </sheetViews>
  <sheetFormatPr defaultColWidth="9.140625" defaultRowHeight="15"/>
  <cols>
    <col min="1" max="1" width="3.28125" style="0" customWidth="1"/>
    <col min="2" max="2" width="0" style="0" hidden="1" customWidth="1"/>
    <col min="3" max="3" width="10.28125" style="0" customWidth="1"/>
    <col min="4" max="4" width="13.28125" style="0" customWidth="1"/>
    <col min="5" max="5" width="10.140625" style="0" bestFit="1" customWidth="1"/>
    <col min="6" max="6" width="9.28125" style="0" customWidth="1"/>
    <col min="7" max="7" width="4.00390625" style="65" customWidth="1"/>
    <col min="8" max="8" width="4.00390625" style="0" customWidth="1"/>
    <col min="9" max="9" width="9.140625" style="0" customWidth="1"/>
    <col min="10" max="10" width="12.57421875" style="0" customWidth="1"/>
    <col min="11" max="11" width="8.421875" style="0" customWidth="1"/>
    <col min="12" max="13" width="4.421875" style="98" bestFit="1" customWidth="1"/>
    <col min="14" max="14" width="4.8515625" style="0" bestFit="1" customWidth="1"/>
    <col min="15" max="15" width="4.00390625" style="0" bestFit="1" customWidth="1"/>
    <col min="16" max="16" width="3.57421875" style="0" bestFit="1" customWidth="1"/>
    <col min="17" max="17" width="4.421875" style="0" bestFit="1" customWidth="1"/>
    <col min="18" max="18" width="4.8515625" style="0" bestFit="1" customWidth="1"/>
    <col min="19" max="19" width="4.00390625" style="0" bestFit="1" customWidth="1"/>
    <col min="20" max="20" width="3.57421875" style="0" bestFit="1" customWidth="1"/>
    <col min="21" max="21" width="4.421875" style="0" bestFit="1" customWidth="1"/>
    <col min="22" max="22" width="4.8515625" style="67" bestFit="1" customWidth="1"/>
    <col min="23" max="23" width="4.00390625" style="67" bestFit="1" customWidth="1"/>
    <col min="24" max="25" width="3.57421875" style="0" bestFit="1" customWidth="1"/>
    <col min="26" max="26" width="3.57421875" style="0" customWidth="1"/>
    <col min="27" max="27" width="4.00390625" style="0" bestFit="1" customWidth="1"/>
    <col min="28" max="28" width="4.8515625" style="66" bestFit="1" customWidth="1"/>
    <col min="29" max="29" width="10.421875" style="0" customWidth="1"/>
  </cols>
  <sheetData>
    <row r="1" spans="1:29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ht="18.7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8.75">
      <c r="A3" s="156" t="s">
        <v>395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29" ht="15" customHeight="1">
      <c r="A4" s="139" t="s">
        <v>3</v>
      </c>
      <c r="B4" s="148" t="s">
        <v>4</v>
      </c>
      <c r="C4" s="139" t="s">
        <v>5</v>
      </c>
      <c r="D4" s="139" t="s">
        <v>148</v>
      </c>
      <c r="E4" s="139" t="s">
        <v>7</v>
      </c>
      <c r="F4" s="140" t="s">
        <v>149</v>
      </c>
      <c r="G4" s="140" t="s">
        <v>9</v>
      </c>
      <c r="H4" s="140" t="s">
        <v>10</v>
      </c>
      <c r="I4" s="139" t="s">
        <v>342</v>
      </c>
      <c r="J4" s="140" t="s">
        <v>343</v>
      </c>
      <c r="K4" s="140" t="s">
        <v>344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78"/>
    </row>
    <row r="5" spans="1:29" ht="15">
      <c r="A5" s="139"/>
      <c r="B5" s="148"/>
      <c r="C5" s="139"/>
      <c r="D5" s="139"/>
      <c r="E5" s="139"/>
      <c r="F5" s="140"/>
      <c r="G5" s="140"/>
      <c r="H5" s="140"/>
      <c r="I5" s="139"/>
      <c r="J5" s="140"/>
      <c r="K5" s="140"/>
      <c r="L5" s="147" t="s">
        <v>15</v>
      </c>
      <c r="M5" s="147"/>
      <c r="N5" s="147"/>
      <c r="O5" s="147"/>
      <c r="P5" s="147" t="s">
        <v>345</v>
      </c>
      <c r="Q5" s="147"/>
      <c r="R5" s="147"/>
      <c r="S5" s="147"/>
      <c r="T5" s="139" t="s">
        <v>16</v>
      </c>
      <c r="U5" s="139"/>
      <c r="V5" s="142"/>
      <c r="W5" s="142"/>
      <c r="X5" s="139" t="s">
        <v>17</v>
      </c>
      <c r="Y5" s="139"/>
      <c r="Z5" s="142"/>
      <c r="AA5" s="142"/>
      <c r="AB5" s="154" t="s">
        <v>18</v>
      </c>
      <c r="AC5" s="151" t="s">
        <v>19</v>
      </c>
    </row>
    <row r="6" spans="1:29" ht="53.25" customHeight="1">
      <c r="A6" s="139"/>
      <c r="B6" s="148"/>
      <c r="C6" s="139"/>
      <c r="D6" s="139"/>
      <c r="E6" s="139"/>
      <c r="F6" s="140"/>
      <c r="G6" s="140"/>
      <c r="H6" s="140"/>
      <c r="I6" s="139"/>
      <c r="J6" s="140"/>
      <c r="K6" s="140"/>
      <c r="L6" s="79" t="s">
        <v>20</v>
      </c>
      <c r="M6" s="79" t="s">
        <v>21</v>
      </c>
      <c r="N6" s="80" t="s">
        <v>22</v>
      </c>
      <c r="O6" s="80" t="s">
        <v>23</v>
      </c>
      <c r="P6" s="80" t="s">
        <v>20</v>
      </c>
      <c r="Q6" s="80" t="s">
        <v>21</v>
      </c>
      <c r="R6" s="80" t="s">
        <v>22</v>
      </c>
      <c r="S6" s="80" t="s">
        <v>23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20</v>
      </c>
      <c r="Y6" s="39" t="s">
        <v>21</v>
      </c>
      <c r="Z6" s="39" t="s">
        <v>22</v>
      </c>
      <c r="AA6" s="39" t="s">
        <v>23</v>
      </c>
      <c r="AB6" s="154"/>
      <c r="AC6" s="152"/>
    </row>
    <row r="7" spans="1:29" ht="51" customHeight="1">
      <c r="A7" s="81">
        <v>1</v>
      </c>
      <c r="B7" s="82" t="s">
        <v>396</v>
      </c>
      <c r="C7" s="83" t="s">
        <v>397</v>
      </c>
      <c r="D7" s="83" t="s">
        <v>398</v>
      </c>
      <c r="E7" s="84" t="s">
        <v>399</v>
      </c>
      <c r="F7" s="85">
        <v>34</v>
      </c>
      <c r="G7" s="72" t="s">
        <v>109</v>
      </c>
      <c r="H7" s="85" t="s">
        <v>29</v>
      </c>
      <c r="I7" s="86" t="s">
        <v>39</v>
      </c>
      <c r="J7" s="87" t="s">
        <v>400</v>
      </c>
      <c r="K7" s="72" t="s">
        <v>30</v>
      </c>
      <c r="L7" s="88">
        <v>475</v>
      </c>
      <c r="M7" s="88">
        <v>900</v>
      </c>
      <c r="N7" s="74">
        <f>L7*100/M7</f>
        <v>52.77777777777778</v>
      </c>
      <c r="O7" s="74">
        <f>N7/10</f>
        <v>5.277777777777778</v>
      </c>
      <c r="P7" s="73">
        <v>637</v>
      </c>
      <c r="Q7" s="73">
        <v>900</v>
      </c>
      <c r="R7" s="74">
        <f>P7*100/Q7</f>
        <v>70.77777777777777</v>
      </c>
      <c r="S7" s="74">
        <f>R7/10</f>
        <v>7.0777777777777775</v>
      </c>
      <c r="T7" s="89">
        <v>443</v>
      </c>
      <c r="U7" s="89">
        <v>600</v>
      </c>
      <c r="V7" s="74">
        <f>T7*100/U7</f>
        <v>73.83333333333333</v>
      </c>
      <c r="W7" s="74">
        <f>V7/20</f>
        <v>3.6916666666666664</v>
      </c>
      <c r="X7" s="89">
        <v>153</v>
      </c>
      <c r="Y7" s="89">
        <v>200</v>
      </c>
      <c r="Z7" s="89">
        <f>X7*100/Y7</f>
        <v>76.5</v>
      </c>
      <c r="AA7" s="74">
        <f>Z7/20</f>
        <v>3.825</v>
      </c>
      <c r="AB7" s="74">
        <f>O7+S7+W7+AA7</f>
        <v>19.87222222222222</v>
      </c>
      <c r="AC7" s="90" t="s">
        <v>401</v>
      </c>
    </row>
    <row r="8" spans="1:29" ht="51" customHeight="1">
      <c r="A8" s="81">
        <v>2</v>
      </c>
      <c r="B8" s="82" t="s">
        <v>402</v>
      </c>
      <c r="C8" s="83" t="s">
        <v>403</v>
      </c>
      <c r="D8" s="83" t="s">
        <v>404</v>
      </c>
      <c r="E8" s="84" t="s">
        <v>405</v>
      </c>
      <c r="F8" s="85">
        <v>38</v>
      </c>
      <c r="G8" s="72" t="s">
        <v>358</v>
      </c>
      <c r="H8" s="85" t="s">
        <v>29</v>
      </c>
      <c r="I8" s="86" t="s">
        <v>39</v>
      </c>
      <c r="J8" s="87" t="s">
        <v>406</v>
      </c>
      <c r="K8" s="72" t="s">
        <v>407</v>
      </c>
      <c r="L8" s="88">
        <v>689</v>
      </c>
      <c r="M8" s="88">
        <v>1350</v>
      </c>
      <c r="N8" s="74">
        <f aca="true" t="shared" si="0" ref="N8:N23">L8*100/M8</f>
        <v>51.03703703703704</v>
      </c>
      <c r="O8" s="74">
        <f aca="true" t="shared" si="1" ref="O8:O23">N8/10</f>
        <v>5.103703703703704</v>
      </c>
      <c r="P8" s="73">
        <v>440</v>
      </c>
      <c r="Q8" s="73">
        <v>1000</v>
      </c>
      <c r="R8" s="74">
        <f aca="true" t="shared" si="2" ref="R8:R23">P8*100/Q8</f>
        <v>44</v>
      </c>
      <c r="S8" s="74">
        <f aca="true" t="shared" si="3" ref="S8:S23">R8/10</f>
        <v>4.4</v>
      </c>
      <c r="T8" s="89">
        <v>367</v>
      </c>
      <c r="U8" s="89">
        <v>600</v>
      </c>
      <c r="V8" s="74">
        <f aca="true" t="shared" si="4" ref="V8:V23">T8*100/U8</f>
        <v>61.166666666666664</v>
      </c>
      <c r="W8" s="74">
        <f aca="true" t="shared" si="5" ref="W8:W23">V8/20</f>
        <v>3.058333333333333</v>
      </c>
      <c r="X8" s="89">
        <v>166</v>
      </c>
      <c r="Y8" s="89">
        <v>200</v>
      </c>
      <c r="Z8" s="89">
        <f aca="true" t="shared" si="6" ref="Z8:Z23">X8*100/Y8</f>
        <v>83</v>
      </c>
      <c r="AA8" s="74">
        <f aca="true" t="shared" si="7" ref="AA8:AA23">Z8/20</f>
        <v>4.15</v>
      </c>
      <c r="AB8" s="74">
        <f aca="true" t="shared" si="8" ref="AB8:AB23">O8+S8+W8+AA8</f>
        <v>16.712037037037035</v>
      </c>
      <c r="AC8" s="90" t="s">
        <v>30</v>
      </c>
    </row>
    <row r="9" spans="1:29" ht="51" customHeight="1">
      <c r="A9" s="81">
        <v>3</v>
      </c>
      <c r="B9" s="82" t="s">
        <v>408</v>
      </c>
      <c r="C9" s="83" t="s">
        <v>409</v>
      </c>
      <c r="D9" s="83" t="s">
        <v>410</v>
      </c>
      <c r="E9" s="84" t="s">
        <v>411</v>
      </c>
      <c r="F9" s="85">
        <v>30</v>
      </c>
      <c r="G9" s="72" t="s">
        <v>358</v>
      </c>
      <c r="H9" s="85" t="s">
        <v>52</v>
      </c>
      <c r="I9" s="86" t="s">
        <v>39</v>
      </c>
      <c r="J9" s="87" t="s">
        <v>412</v>
      </c>
      <c r="K9" s="72" t="s">
        <v>30</v>
      </c>
      <c r="L9" s="88">
        <v>922</v>
      </c>
      <c r="M9" s="88">
        <v>1800</v>
      </c>
      <c r="N9" s="74">
        <f t="shared" si="0"/>
        <v>51.22222222222222</v>
      </c>
      <c r="O9" s="74">
        <f t="shared" si="1"/>
        <v>5.122222222222222</v>
      </c>
      <c r="P9" s="73">
        <v>519</v>
      </c>
      <c r="Q9" s="73">
        <v>900</v>
      </c>
      <c r="R9" s="74">
        <f t="shared" si="2"/>
        <v>57.666666666666664</v>
      </c>
      <c r="S9" s="74">
        <f t="shared" si="3"/>
        <v>5.766666666666667</v>
      </c>
      <c r="T9" s="89">
        <v>386</v>
      </c>
      <c r="U9" s="89">
        <v>600</v>
      </c>
      <c r="V9" s="74">
        <f t="shared" si="4"/>
        <v>64.33333333333333</v>
      </c>
      <c r="W9" s="74">
        <f t="shared" si="5"/>
        <v>3.2166666666666663</v>
      </c>
      <c r="X9" s="89">
        <v>173</v>
      </c>
      <c r="Y9" s="89">
        <v>200</v>
      </c>
      <c r="Z9" s="89">
        <f t="shared" si="6"/>
        <v>86.5</v>
      </c>
      <c r="AA9" s="74">
        <f t="shared" si="7"/>
        <v>4.325</v>
      </c>
      <c r="AB9" s="74">
        <f t="shared" si="8"/>
        <v>18.430555555555557</v>
      </c>
      <c r="AC9" s="90" t="s">
        <v>401</v>
      </c>
    </row>
    <row r="10" spans="1:29" ht="51" customHeight="1">
      <c r="A10" s="81">
        <v>4</v>
      </c>
      <c r="B10" s="82" t="s">
        <v>413</v>
      </c>
      <c r="C10" s="83" t="s">
        <v>35</v>
      </c>
      <c r="D10" s="83" t="s">
        <v>414</v>
      </c>
      <c r="E10" s="84" t="s">
        <v>415</v>
      </c>
      <c r="F10" s="85">
        <v>35</v>
      </c>
      <c r="G10" s="72" t="s">
        <v>109</v>
      </c>
      <c r="H10" s="85" t="s">
        <v>29</v>
      </c>
      <c r="I10" s="86" t="s">
        <v>39</v>
      </c>
      <c r="J10" s="87" t="s">
        <v>416</v>
      </c>
      <c r="K10" s="72" t="s">
        <v>417</v>
      </c>
      <c r="L10" s="88">
        <v>683</v>
      </c>
      <c r="M10" s="88">
        <v>1350</v>
      </c>
      <c r="N10" s="74">
        <f t="shared" si="0"/>
        <v>50.592592592592595</v>
      </c>
      <c r="O10" s="74">
        <f t="shared" si="1"/>
        <v>5.059259259259259</v>
      </c>
      <c r="P10" s="73">
        <v>568</v>
      </c>
      <c r="Q10" s="73">
        <v>1000</v>
      </c>
      <c r="R10" s="74">
        <f t="shared" si="2"/>
        <v>56.8</v>
      </c>
      <c r="S10" s="74">
        <f t="shared" si="3"/>
        <v>5.68</v>
      </c>
      <c r="T10" s="89">
        <v>393</v>
      </c>
      <c r="U10" s="89">
        <v>600</v>
      </c>
      <c r="V10" s="74">
        <f t="shared" si="4"/>
        <v>65.5</v>
      </c>
      <c r="W10" s="74">
        <f t="shared" si="5"/>
        <v>3.275</v>
      </c>
      <c r="X10" s="89">
        <v>156</v>
      </c>
      <c r="Y10" s="89">
        <v>200</v>
      </c>
      <c r="Z10" s="89">
        <f t="shared" si="6"/>
        <v>78</v>
      </c>
      <c r="AA10" s="74">
        <f t="shared" si="7"/>
        <v>3.9</v>
      </c>
      <c r="AB10" s="74">
        <f t="shared" si="8"/>
        <v>17.91425925925926</v>
      </c>
      <c r="AC10" s="90" t="s">
        <v>30</v>
      </c>
    </row>
    <row r="11" spans="1:29" ht="51" customHeight="1">
      <c r="A11" s="81">
        <v>5</v>
      </c>
      <c r="B11" s="82" t="s">
        <v>418</v>
      </c>
      <c r="C11" s="83" t="s">
        <v>419</v>
      </c>
      <c r="D11" s="83" t="s">
        <v>420</v>
      </c>
      <c r="E11" s="91" t="s">
        <v>421</v>
      </c>
      <c r="F11" s="85">
        <v>30</v>
      </c>
      <c r="G11" s="72" t="s">
        <v>358</v>
      </c>
      <c r="H11" s="85" t="s">
        <v>29</v>
      </c>
      <c r="I11" s="86" t="s">
        <v>39</v>
      </c>
      <c r="J11" s="87" t="s">
        <v>422</v>
      </c>
      <c r="K11" s="72" t="s">
        <v>30</v>
      </c>
      <c r="L11" s="88">
        <v>538</v>
      </c>
      <c r="M11" s="88">
        <v>1350</v>
      </c>
      <c r="N11" s="74">
        <f t="shared" si="0"/>
        <v>39.851851851851855</v>
      </c>
      <c r="O11" s="74">
        <f t="shared" si="1"/>
        <v>3.9851851851851854</v>
      </c>
      <c r="P11" s="73">
        <v>533</v>
      </c>
      <c r="Q11" s="73">
        <v>1000</v>
      </c>
      <c r="R11" s="74">
        <f t="shared" si="2"/>
        <v>53.3</v>
      </c>
      <c r="S11" s="74">
        <f t="shared" si="3"/>
        <v>5.33</v>
      </c>
      <c r="T11" s="89">
        <v>852</v>
      </c>
      <c r="U11" s="89">
        <v>1300</v>
      </c>
      <c r="V11" s="74">
        <f t="shared" si="4"/>
        <v>65.53846153846153</v>
      </c>
      <c r="W11" s="74">
        <f t="shared" si="5"/>
        <v>3.276923076923077</v>
      </c>
      <c r="X11" s="89">
        <v>533</v>
      </c>
      <c r="Y11" s="89">
        <v>700</v>
      </c>
      <c r="Z11" s="89">
        <f t="shared" si="6"/>
        <v>76.14285714285714</v>
      </c>
      <c r="AA11" s="74">
        <f t="shared" si="7"/>
        <v>3.807142857142857</v>
      </c>
      <c r="AB11" s="74">
        <f t="shared" si="8"/>
        <v>16.39925111925112</v>
      </c>
      <c r="AC11" s="90" t="s">
        <v>401</v>
      </c>
    </row>
    <row r="12" spans="1:29" ht="51" customHeight="1">
      <c r="A12" s="81">
        <v>6</v>
      </c>
      <c r="B12" s="82" t="s">
        <v>423</v>
      </c>
      <c r="C12" s="83" t="s">
        <v>424</v>
      </c>
      <c r="D12" s="83" t="s">
        <v>425</v>
      </c>
      <c r="E12" s="84" t="s">
        <v>426</v>
      </c>
      <c r="F12" s="85">
        <v>40</v>
      </c>
      <c r="G12" s="72" t="s">
        <v>109</v>
      </c>
      <c r="H12" s="85" t="s">
        <v>29</v>
      </c>
      <c r="I12" s="86" t="s">
        <v>39</v>
      </c>
      <c r="J12" s="87" t="s">
        <v>427</v>
      </c>
      <c r="K12" s="72" t="s">
        <v>428</v>
      </c>
      <c r="L12" s="88">
        <v>488</v>
      </c>
      <c r="M12" s="88">
        <v>900</v>
      </c>
      <c r="N12" s="74">
        <f t="shared" si="0"/>
        <v>54.22222222222222</v>
      </c>
      <c r="O12" s="74">
        <f t="shared" si="1"/>
        <v>5.4222222222222225</v>
      </c>
      <c r="P12" s="73">
        <v>576</v>
      </c>
      <c r="Q12" s="73">
        <v>1100</v>
      </c>
      <c r="R12" s="74">
        <f t="shared" si="2"/>
        <v>52.36363636363637</v>
      </c>
      <c r="S12" s="74">
        <f t="shared" si="3"/>
        <v>5.236363636363636</v>
      </c>
      <c r="T12" s="89" t="s">
        <v>30</v>
      </c>
      <c r="U12" s="89" t="s">
        <v>30</v>
      </c>
      <c r="V12" s="74">
        <v>79.34</v>
      </c>
      <c r="W12" s="74">
        <f>V12/20</f>
        <v>3.967</v>
      </c>
      <c r="X12" s="89" t="s">
        <v>30</v>
      </c>
      <c r="Y12" s="89" t="s">
        <v>30</v>
      </c>
      <c r="Z12" s="89">
        <v>99.96</v>
      </c>
      <c r="AA12" s="74">
        <f t="shared" si="7"/>
        <v>4.997999999999999</v>
      </c>
      <c r="AB12" s="74">
        <f t="shared" si="8"/>
        <v>19.62358585858586</v>
      </c>
      <c r="AC12" s="90" t="s">
        <v>30</v>
      </c>
    </row>
    <row r="13" spans="1:29" ht="51" customHeight="1">
      <c r="A13" s="81">
        <v>7</v>
      </c>
      <c r="B13" s="82" t="s">
        <v>429</v>
      </c>
      <c r="C13" s="83" t="s">
        <v>430</v>
      </c>
      <c r="D13" s="83" t="s">
        <v>431</v>
      </c>
      <c r="E13" s="84" t="s">
        <v>432</v>
      </c>
      <c r="F13" s="85">
        <v>32</v>
      </c>
      <c r="G13" s="72" t="s">
        <v>38</v>
      </c>
      <c r="H13" s="85" t="s">
        <v>29</v>
      </c>
      <c r="I13" s="86" t="s">
        <v>39</v>
      </c>
      <c r="J13" s="87" t="s">
        <v>433</v>
      </c>
      <c r="K13" s="72" t="s">
        <v>434</v>
      </c>
      <c r="L13" s="88">
        <v>682</v>
      </c>
      <c r="M13" s="88">
        <v>1350</v>
      </c>
      <c r="N13" s="74">
        <f t="shared" si="0"/>
        <v>50.51851851851852</v>
      </c>
      <c r="O13" s="74">
        <f t="shared" si="1"/>
        <v>5.051851851851852</v>
      </c>
      <c r="P13" s="73">
        <v>554</v>
      </c>
      <c r="Q13" s="73">
        <v>900</v>
      </c>
      <c r="R13" s="74">
        <f t="shared" si="2"/>
        <v>61.55555555555556</v>
      </c>
      <c r="S13" s="74">
        <f t="shared" si="3"/>
        <v>6.155555555555556</v>
      </c>
      <c r="T13" s="89">
        <v>370</v>
      </c>
      <c r="U13" s="89">
        <v>600</v>
      </c>
      <c r="V13" s="74">
        <f t="shared" si="4"/>
        <v>61.666666666666664</v>
      </c>
      <c r="W13" s="74">
        <f t="shared" si="5"/>
        <v>3.083333333333333</v>
      </c>
      <c r="X13" s="89">
        <v>177</v>
      </c>
      <c r="Y13" s="89">
        <v>200</v>
      </c>
      <c r="Z13" s="89">
        <f t="shared" si="6"/>
        <v>88.5</v>
      </c>
      <c r="AA13" s="74">
        <f t="shared" si="7"/>
        <v>4.425</v>
      </c>
      <c r="AB13" s="74">
        <f t="shared" si="8"/>
        <v>18.715740740740742</v>
      </c>
      <c r="AC13" s="90" t="s">
        <v>30</v>
      </c>
    </row>
    <row r="14" spans="1:29" ht="51" customHeight="1">
      <c r="A14" s="81">
        <v>8</v>
      </c>
      <c r="B14" s="82" t="s">
        <v>435</v>
      </c>
      <c r="C14" s="83" t="s">
        <v>436</v>
      </c>
      <c r="D14" s="83" t="s">
        <v>437</v>
      </c>
      <c r="E14" s="84" t="s">
        <v>438</v>
      </c>
      <c r="F14" s="85">
        <v>41</v>
      </c>
      <c r="G14" s="72" t="s">
        <v>60</v>
      </c>
      <c r="H14" s="85" t="s">
        <v>29</v>
      </c>
      <c r="I14" s="86" t="s">
        <v>39</v>
      </c>
      <c r="J14" s="87" t="s">
        <v>439</v>
      </c>
      <c r="K14" s="72" t="s">
        <v>440</v>
      </c>
      <c r="L14" s="92">
        <v>725</v>
      </c>
      <c r="M14" s="92">
        <v>1390</v>
      </c>
      <c r="N14" s="74">
        <f t="shared" si="0"/>
        <v>52.15827338129496</v>
      </c>
      <c r="O14" s="74">
        <f t="shared" si="1"/>
        <v>5.215827338129496</v>
      </c>
      <c r="P14" s="93">
        <v>473</v>
      </c>
      <c r="Q14" s="93">
        <v>1000</v>
      </c>
      <c r="R14" s="74">
        <f t="shared" si="2"/>
        <v>47.3</v>
      </c>
      <c r="S14" s="74">
        <f t="shared" si="3"/>
        <v>4.7299999999999995</v>
      </c>
      <c r="T14" s="89">
        <v>456</v>
      </c>
      <c r="U14" s="89">
        <v>600</v>
      </c>
      <c r="V14" s="74">
        <f t="shared" si="4"/>
        <v>76</v>
      </c>
      <c r="W14" s="74">
        <f t="shared" si="5"/>
        <v>3.8</v>
      </c>
      <c r="X14" s="89">
        <v>180</v>
      </c>
      <c r="Y14" s="89">
        <v>200</v>
      </c>
      <c r="Z14" s="89">
        <f t="shared" si="6"/>
        <v>90</v>
      </c>
      <c r="AA14" s="74">
        <f t="shared" si="7"/>
        <v>4.5</v>
      </c>
      <c r="AB14" s="74">
        <f t="shared" si="8"/>
        <v>18.245827338129494</v>
      </c>
      <c r="AC14" s="90" t="s">
        <v>30</v>
      </c>
    </row>
    <row r="15" spans="1:29" ht="51" customHeight="1">
      <c r="A15" s="81">
        <v>9</v>
      </c>
      <c r="B15" s="82" t="s">
        <v>441</v>
      </c>
      <c r="C15" s="83" t="s">
        <v>442</v>
      </c>
      <c r="D15" s="83" t="s">
        <v>443</v>
      </c>
      <c r="E15" s="84" t="s">
        <v>444</v>
      </c>
      <c r="F15" s="85">
        <v>32</v>
      </c>
      <c r="G15" s="72" t="s">
        <v>60</v>
      </c>
      <c r="H15" s="85" t="s">
        <v>29</v>
      </c>
      <c r="I15" s="86" t="s">
        <v>39</v>
      </c>
      <c r="J15" s="87" t="s">
        <v>445</v>
      </c>
      <c r="K15" s="72" t="s">
        <v>446</v>
      </c>
      <c r="L15" s="92">
        <v>726</v>
      </c>
      <c r="M15" s="92">
        <v>1350</v>
      </c>
      <c r="N15" s="74">
        <f t="shared" si="0"/>
        <v>53.77777777777778</v>
      </c>
      <c r="O15" s="74">
        <f t="shared" si="1"/>
        <v>5.377777777777778</v>
      </c>
      <c r="P15" s="93">
        <v>509</v>
      </c>
      <c r="Q15" s="93">
        <v>1000</v>
      </c>
      <c r="R15" s="74">
        <f t="shared" si="2"/>
        <v>50.9</v>
      </c>
      <c r="S15" s="74">
        <f t="shared" si="3"/>
        <v>5.09</v>
      </c>
      <c r="T15" s="89">
        <v>390</v>
      </c>
      <c r="U15" s="89">
        <v>600</v>
      </c>
      <c r="V15" s="74">
        <f t="shared" si="4"/>
        <v>65</v>
      </c>
      <c r="W15" s="74">
        <f t="shared" si="5"/>
        <v>3.25</v>
      </c>
      <c r="X15" s="89">
        <v>156</v>
      </c>
      <c r="Y15" s="89">
        <v>200</v>
      </c>
      <c r="Z15" s="89">
        <f t="shared" si="6"/>
        <v>78</v>
      </c>
      <c r="AA15" s="74">
        <f t="shared" si="7"/>
        <v>3.9</v>
      </c>
      <c r="AB15" s="74">
        <f t="shared" si="8"/>
        <v>17.61777777777778</v>
      </c>
      <c r="AC15" s="90" t="s">
        <v>30</v>
      </c>
    </row>
    <row r="16" spans="1:29" ht="51" customHeight="1">
      <c r="A16" s="81">
        <v>10</v>
      </c>
      <c r="B16" s="82" t="s">
        <v>447</v>
      </c>
      <c r="C16" s="83" t="s">
        <v>448</v>
      </c>
      <c r="D16" s="83" t="s">
        <v>449</v>
      </c>
      <c r="E16" s="84" t="s">
        <v>450</v>
      </c>
      <c r="F16" s="85">
        <v>31</v>
      </c>
      <c r="G16" s="72" t="s">
        <v>358</v>
      </c>
      <c r="H16" s="85" t="s">
        <v>52</v>
      </c>
      <c r="I16" s="86" t="s">
        <v>219</v>
      </c>
      <c r="J16" s="87" t="s">
        <v>451</v>
      </c>
      <c r="K16" s="72" t="s">
        <v>30</v>
      </c>
      <c r="L16" s="92">
        <v>693</v>
      </c>
      <c r="M16" s="92">
        <v>1350</v>
      </c>
      <c r="N16" s="74">
        <f t="shared" si="0"/>
        <v>51.333333333333336</v>
      </c>
      <c r="O16" s="74">
        <f t="shared" si="1"/>
        <v>5.133333333333334</v>
      </c>
      <c r="P16" s="93">
        <v>481</v>
      </c>
      <c r="Q16" s="93">
        <v>1000</v>
      </c>
      <c r="R16" s="74">
        <f t="shared" si="2"/>
        <v>48.1</v>
      </c>
      <c r="S16" s="74">
        <f t="shared" si="3"/>
        <v>4.8100000000000005</v>
      </c>
      <c r="T16" s="89">
        <v>423</v>
      </c>
      <c r="U16" s="89">
        <v>600</v>
      </c>
      <c r="V16" s="74">
        <f t="shared" si="4"/>
        <v>70.5</v>
      </c>
      <c r="W16" s="74">
        <f t="shared" si="5"/>
        <v>3.525</v>
      </c>
      <c r="X16" s="89">
        <v>176</v>
      </c>
      <c r="Y16" s="89">
        <v>200</v>
      </c>
      <c r="Z16" s="89">
        <f t="shared" si="6"/>
        <v>88</v>
      </c>
      <c r="AA16" s="74">
        <f t="shared" si="7"/>
        <v>4.4</v>
      </c>
      <c r="AB16" s="74">
        <f t="shared" si="8"/>
        <v>17.868333333333336</v>
      </c>
      <c r="AC16" s="90" t="s">
        <v>452</v>
      </c>
    </row>
    <row r="17" spans="1:29" ht="51" customHeight="1">
      <c r="A17" s="81">
        <v>11</v>
      </c>
      <c r="B17" s="82" t="s">
        <v>453</v>
      </c>
      <c r="C17" s="83" t="s">
        <v>454</v>
      </c>
      <c r="D17" s="83" t="s">
        <v>455</v>
      </c>
      <c r="E17" s="84" t="s">
        <v>456</v>
      </c>
      <c r="F17" s="85">
        <v>39</v>
      </c>
      <c r="G17" s="72" t="s">
        <v>358</v>
      </c>
      <c r="H17" s="85" t="s">
        <v>52</v>
      </c>
      <c r="I17" s="86"/>
      <c r="J17" s="87" t="s">
        <v>457</v>
      </c>
      <c r="K17" s="72" t="s">
        <v>30</v>
      </c>
      <c r="L17" s="92">
        <v>485</v>
      </c>
      <c r="M17" s="92">
        <v>900</v>
      </c>
      <c r="N17" s="74">
        <f t="shared" si="0"/>
        <v>53.888888888888886</v>
      </c>
      <c r="O17" s="74">
        <f t="shared" si="1"/>
        <v>5.388888888888888</v>
      </c>
      <c r="P17" s="93">
        <v>511</v>
      </c>
      <c r="Q17" s="93">
        <v>1000</v>
      </c>
      <c r="R17" s="74">
        <f t="shared" si="2"/>
        <v>51.1</v>
      </c>
      <c r="S17" s="74">
        <f t="shared" si="3"/>
        <v>5.11</v>
      </c>
      <c r="T17" s="89">
        <v>357</v>
      </c>
      <c r="U17" s="89">
        <v>600</v>
      </c>
      <c r="V17" s="74">
        <f t="shared" si="4"/>
        <v>59.5</v>
      </c>
      <c r="W17" s="74">
        <f t="shared" si="5"/>
        <v>2.975</v>
      </c>
      <c r="X17" s="89">
        <v>172</v>
      </c>
      <c r="Y17" s="89">
        <v>200</v>
      </c>
      <c r="Z17" s="89">
        <f t="shared" si="6"/>
        <v>86</v>
      </c>
      <c r="AA17" s="74">
        <f t="shared" si="7"/>
        <v>4.3</v>
      </c>
      <c r="AB17" s="74">
        <f t="shared" si="8"/>
        <v>17.773888888888887</v>
      </c>
      <c r="AC17" s="90" t="s">
        <v>458</v>
      </c>
    </row>
    <row r="18" spans="1:29" ht="51" customHeight="1">
      <c r="A18" s="81">
        <v>12</v>
      </c>
      <c r="B18" s="82" t="s">
        <v>459</v>
      </c>
      <c r="C18" s="83" t="s">
        <v>460</v>
      </c>
      <c r="D18" s="83" t="s">
        <v>461</v>
      </c>
      <c r="E18" s="84" t="s">
        <v>462</v>
      </c>
      <c r="F18" s="85">
        <v>34</v>
      </c>
      <c r="G18" s="72" t="s">
        <v>358</v>
      </c>
      <c r="H18" s="85" t="s">
        <v>29</v>
      </c>
      <c r="I18" s="86" t="s">
        <v>39</v>
      </c>
      <c r="J18" s="87" t="s">
        <v>463</v>
      </c>
      <c r="K18" s="72" t="s">
        <v>30</v>
      </c>
      <c r="L18" s="92">
        <v>719</v>
      </c>
      <c r="M18" s="92">
        <v>1350</v>
      </c>
      <c r="N18" s="74">
        <f t="shared" si="0"/>
        <v>53.25925925925926</v>
      </c>
      <c r="O18" s="74">
        <f t="shared" si="1"/>
        <v>5.325925925925926</v>
      </c>
      <c r="P18" s="93">
        <v>530</v>
      </c>
      <c r="Q18" s="93">
        <v>1000</v>
      </c>
      <c r="R18" s="74">
        <f t="shared" si="2"/>
        <v>53</v>
      </c>
      <c r="S18" s="74">
        <f t="shared" si="3"/>
        <v>5.3</v>
      </c>
      <c r="T18" s="89">
        <v>389</v>
      </c>
      <c r="U18" s="89">
        <v>600</v>
      </c>
      <c r="V18" s="74">
        <f t="shared" si="4"/>
        <v>64.83333333333333</v>
      </c>
      <c r="W18" s="74">
        <f t="shared" si="5"/>
        <v>3.2416666666666663</v>
      </c>
      <c r="X18" s="89">
        <v>178</v>
      </c>
      <c r="Y18" s="89">
        <v>200</v>
      </c>
      <c r="Z18" s="89">
        <f t="shared" si="6"/>
        <v>89</v>
      </c>
      <c r="AA18" s="74">
        <f t="shared" si="7"/>
        <v>4.45</v>
      </c>
      <c r="AB18" s="74">
        <f t="shared" si="8"/>
        <v>18.317592592592593</v>
      </c>
      <c r="AC18" s="90" t="s">
        <v>401</v>
      </c>
    </row>
    <row r="19" spans="1:29" ht="51" customHeight="1">
      <c r="A19" s="81">
        <v>13</v>
      </c>
      <c r="B19" s="82" t="s">
        <v>464</v>
      </c>
      <c r="C19" s="83" t="s">
        <v>465</v>
      </c>
      <c r="D19" s="83" t="s">
        <v>466</v>
      </c>
      <c r="E19" s="84" t="s">
        <v>467</v>
      </c>
      <c r="F19" s="85">
        <v>35</v>
      </c>
      <c r="G19" s="72" t="s">
        <v>60</v>
      </c>
      <c r="H19" s="85" t="s">
        <v>29</v>
      </c>
      <c r="I19" s="86" t="s">
        <v>39</v>
      </c>
      <c r="J19" s="87" t="s">
        <v>468</v>
      </c>
      <c r="K19" s="72" t="s">
        <v>469</v>
      </c>
      <c r="L19" s="92">
        <v>608</v>
      </c>
      <c r="M19" s="92">
        <v>1000</v>
      </c>
      <c r="N19" s="74">
        <f t="shared" si="0"/>
        <v>60.8</v>
      </c>
      <c r="O19" s="74">
        <f t="shared" si="1"/>
        <v>6.08</v>
      </c>
      <c r="P19" s="93">
        <v>604</v>
      </c>
      <c r="Q19" s="93">
        <v>1200</v>
      </c>
      <c r="R19" s="74">
        <f t="shared" si="2"/>
        <v>50.333333333333336</v>
      </c>
      <c r="S19" s="74">
        <f t="shared" si="3"/>
        <v>5.033333333333333</v>
      </c>
      <c r="T19" s="89">
        <v>624</v>
      </c>
      <c r="U19" s="89">
        <v>900</v>
      </c>
      <c r="V19" s="74">
        <f t="shared" si="4"/>
        <v>69.33333333333333</v>
      </c>
      <c r="W19" s="74">
        <f t="shared" si="5"/>
        <v>3.4666666666666663</v>
      </c>
      <c r="X19" s="89">
        <v>145</v>
      </c>
      <c r="Y19" s="89">
        <v>200</v>
      </c>
      <c r="Z19" s="89">
        <f t="shared" si="6"/>
        <v>72.5</v>
      </c>
      <c r="AA19" s="74">
        <f t="shared" si="7"/>
        <v>3.625</v>
      </c>
      <c r="AB19" s="74">
        <f t="shared" si="8"/>
        <v>18.205</v>
      </c>
      <c r="AC19" s="90" t="s">
        <v>30</v>
      </c>
    </row>
    <row r="20" spans="1:29" ht="51" customHeight="1">
      <c r="A20" s="81">
        <v>14</v>
      </c>
      <c r="B20" s="82" t="s">
        <v>470</v>
      </c>
      <c r="C20" s="83" t="s">
        <v>471</v>
      </c>
      <c r="D20" s="83" t="s">
        <v>472</v>
      </c>
      <c r="E20" s="84" t="s">
        <v>473</v>
      </c>
      <c r="F20" s="85">
        <v>41</v>
      </c>
      <c r="G20" s="72" t="s">
        <v>358</v>
      </c>
      <c r="H20" s="85" t="s">
        <v>52</v>
      </c>
      <c r="I20" s="86"/>
      <c r="J20" s="87" t="s">
        <v>474</v>
      </c>
      <c r="K20" s="72" t="s">
        <v>475</v>
      </c>
      <c r="L20" s="92">
        <v>622</v>
      </c>
      <c r="M20" s="92">
        <v>1300</v>
      </c>
      <c r="N20" s="74">
        <f t="shared" si="0"/>
        <v>47.84615384615385</v>
      </c>
      <c r="O20" s="74">
        <f t="shared" si="1"/>
        <v>4.7846153846153845</v>
      </c>
      <c r="P20" s="93">
        <v>579</v>
      </c>
      <c r="Q20" s="93">
        <v>1000</v>
      </c>
      <c r="R20" s="74">
        <f t="shared" si="2"/>
        <v>57.9</v>
      </c>
      <c r="S20" s="74">
        <f t="shared" si="3"/>
        <v>5.79</v>
      </c>
      <c r="T20" s="89">
        <v>416</v>
      </c>
      <c r="U20" s="89">
        <v>600</v>
      </c>
      <c r="V20" s="74">
        <f t="shared" si="4"/>
        <v>69.33333333333333</v>
      </c>
      <c r="W20" s="74">
        <f t="shared" si="5"/>
        <v>3.4666666666666663</v>
      </c>
      <c r="X20" s="89">
        <v>134</v>
      </c>
      <c r="Y20" s="89">
        <v>200</v>
      </c>
      <c r="Z20" s="89">
        <f t="shared" si="6"/>
        <v>67</v>
      </c>
      <c r="AA20" s="74">
        <f t="shared" si="7"/>
        <v>3.35</v>
      </c>
      <c r="AB20" s="74">
        <f t="shared" si="8"/>
        <v>17.39128205128205</v>
      </c>
      <c r="AC20" s="90" t="s">
        <v>476</v>
      </c>
    </row>
    <row r="21" spans="1:29" ht="51" customHeight="1">
      <c r="A21" s="81">
        <v>15</v>
      </c>
      <c r="B21" s="82" t="s">
        <v>477</v>
      </c>
      <c r="C21" s="83" t="s">
        <v>478</v>
      </c>
      <c r="D21" s="83" t="s">
        <v>479</v>
      </c>
      <c r="E21" s="84" t="s">
        <v>480</v>
      </c>
      <c r="F21" s="85">
        <v>39</v>
      </c>
      <c r="G21" s="72" t="s">
        <v>60</v>
      </c>
      <c r="H21" s="85" t="s">
        <v>29</v>
      </c>
      <c r="I21" s="86" t="s">
        <v>101</v>
      </c>
      <c r="J21" s="87" t="s">
        <v>481</v>
      </c>
      <c r="K21" s="72" t="s">
        <v>482</v>
      </c>
      <c r="L21" s="92">
        <v>752</v>
      </c>
      <c r="M21" s="92">
        <v>1350</v>
      </c>
      <c r="N21" s="74">
        <f t="shared" si="0"/>
        <v>55.7037037037037</v>
      </c>
      <c r="O21" s="74">
        <f t="shared" si="1"/>
        <v>5.57037037037037</v>
      </c>
      <c r="P21" s="93">
        <v>494</v>
      </c>
      <c r="Q21" s="93">
        <v>800</v>
      </c>
      <c r="R21" s="74">
        <f t="shared" si="2"/>
        <v>61.75</v>
      </c>
      <c r="S21" s="74">
        <f t="shared" si="3"/>
        <v>6.175</v>
      </c>
      <c r="T21" s="89">
        <v>460</v>
      </c>
      <c r="U21" s="89">
        <v>600</v>
      </c>
      <c r="V21" s="74">
        <f t="shared" si="4"/>
        <v>76.66666666666667</v>
      </c>
      <c r="W21" s="74">
        <f t="shared" si="5"/>
        <v>3.8333333333333335</v>
      </c>
      <c r="X21" s="89">
        <v>168</v>
      </c>
      <c r="Y21" s="89">
        <v>200</v>
      </c>
      <c r="Z21" s="89">
        <f t="shared" si="6"/>
        <v>84</v>
      </c>
      <c r="AA21" s="74">
        <f t="shared" si="7"/>
        <v>4.2</v>
      </c>
      <c r="AB21" s="74">
        <f t="shared" si="8"/>
        <v>19.778703703703705</v>
      </c>
      <c r="AC21" s="90" t="s">
        <v>483</v>
      </c>
    </row>
    <row r="22" spans="1:29" ht="51" customHeight="1">
      <c r="A22" s="81">
        <v>16</v>
      </c>
      <c r="B22" s="82" t="s">
        <v>484</v>
      </c>
      <c r="C22" s="83" t="s">
        <v>485</v>
      </c>
      <c r="D22" s="83" t="s">
        <v>486</v>
      </c>
      <c r="E22" s="84" t="s">
        <v>487</v>
      </c>
      <c r="F22" s="85">
        <v>43</v>
      </c>
      <c r="G22" s="72" t="s">
        <v>109</v>
      </c>
      <c r="H22" s="85" t="s">
        <v>29</v>
      </c>
      <c r="I22" s="86" t="s">
        <v>39</v>
      </c>
      <c r="J22" s="87" t="s">
        <v>488</v>
      </c>
      <c r="K22" s="72" t="s">
        <v>489</v>
      </c>
      <c r="L22" s="92">
        <v>384</v>
      </c>
      <c r="M22" s="92">
        <v>900</v>
      </c>
      <c r="N22" s="74">
        <f t="shared" si="0"/>
        <v>42.666666666666664</v>
      </c>
      <c r="O22" s="74">
        <f t="shared" si="1"/>
        <v>4.266666666666667</v>
      </c>
      <c r="P22" s="93">
        <v>506</v>
      </c>
      <c r="Q22" s="93">
        <v>1000</v>
      </c>
      <c r="R22" s="74">
        <f t="shared" si="2"/>
        <v>50.6</v>
      </c>
      <c r="S22" s="74">
        <f t="shared" si="3"/>
        <v>5.0600000000000005</v>
      </c>
      <c r="T22" s="89">
        <v>340</v>
      </c>
      <c r="U22" s="89">
        <v>600</v>
      </c>
      <c r="V22" s="74">
        <f t="shared" si="4"/>
        <v>56.666666666666664</v>
      </c>
      <c r="W22" s="74">
        <f t="shared" si="5"/>
        <v>2.833333333333333</v>
      </c>
      <c r="X22" s="89">
        <v>155</v>
      </c>
      <c r="Y22" s="89">
        <v>200</v>
      </c>
      <c r="Z22" s="89">
        <f t="shared" si="6"/>
        <v>77.5</v>
      </c>
      <c r="AA22" s="74">
        <f t="shared" si="7"/>
        <v>3.875</v>
      </c>
      <c r="AB22" s="74">
        <f t="shared" si="8"/>
        <v>16.035</v>
      </c>
      <c r="AC22" s="90" t="s">
        <v>30</v>
      </c>
    </row>
    <row r="23" spans="1:29" ht="51" customHeight="1">
      <c r="A23" s="81">
        <v>17</v>
      </c>
      <c r="B23" s="82" t="s">
        <v>490</v>
      </c>
      <c r="C23" s="83" t="s">
        <v>491</v>
      </c>
      <c r="D23" s="83" t="s">
        <v>492</v>
      </c>
      <c r="E23" s="84" t="s">
        <v>493</v>
      </c>
      <c r="F23" s="85">
        <v>28</v>
      </c>
      <c r="G23" s="72" t="s">
        <v>358</v>
      </c>
      <c r="H23" s="85" t="s">
        <v>29</v>
      </c>
      <c r="I23" s="86"/>
      <c r="J23" s="87" t="s">
        <v>494</v>
      </c>
      <c r="K23" s="72" t="s">
        <v>495</v>
      </c>
      <c r="L23" s="92">
        <v>1299</v>
      </c>
      <c r="M23" s="92">
        <v>1800</v>
      </c>
      <c r="N23" s="74">
        <f t="shared" si="0"/>
        <v>72.16666666666667</v>
      </c>
      <c r="O23" s="74">
        <f t="shared" si="1"/>
        <v>7.216666666666667</v>
      </c>
      <c r="P23" s="93">
        <v>942</v>
      </c>
      <c r="Q23" s="93">
        <v>1300</v>
      </c>
      <c r="R23" s="74">
        <f t="shared" si="2"/>
        <v>72.46153846153847</v>
      </c>
      <c r="S23" s="74">
        <f t="shared" si="3"/>
        <v>7.246153846153847</v>
      </c>
      <c r="T23" s="89">
        <v>360</v>
      </c>
      <c r="U23" s="89">
        <v>480</v>
      </c>
      <c r="V23" s="74">
        <f t="shared" si="4"/>
        <v>75</v>
      </c>
      <c r="W23" s="74">
        <f t="shared" si="5"/>
        <v>3.75</v>
      </c>
      <c r="X23" s="89">
        <v>288</v>
      </c>
      <c r="Y23" s="89">
        <v>320</v>
      </c>
      <c r="Z23" s="89">
        <f t="shared" si="6"/>
        <v>90</v>
      </c>
      <c r="AA23" s="74">
        <f t="shared" si="7"/>
        <v>4.5</v>
      </c>
      <c r="AB23" s="74">
        <f t="shared" si="8"/>
        <v>22.712820512820514</v>
      </c>
      <c r="AC23" s="90" t="s">
        <v>496</v>
      </c>
    </row>
    <row r="24" spans="12:28" ht="15">
      <c r="L24" s="94"/>
      <c r="M24" s="94"/>
      <c r="N24" s="64"/>
      <c r="O24" s="64"/>
      <c r="P24" s="64"/>
      <c r="Q24" s="64"/>
      <c r="R24" s="64"/>
      <c r="S24" s="64"/>
      <c r="T24" s="95"/>
      <c r="U24" s="95"/>
      <c r="V24" s="96"/>
      <c r="W24" s="96"/>
      <c r="X24" s="95"/>
      <c r="Y24" s="95"/>
      <c r="Z24" s="95"/>
      <c r="AA24" s="95"/>
      <c r="AB24" s="97"/>
    </row>
    <row r="25" spans="12:28" ht="15">
      <c r="L25" s="94"/>
      <c r="M25" s="94"/>
      <c r="N25" s="64"/>
      <c r="O25" s="64"/>
      <c r="P25" s="64"/>
      <c r="Q25" s="64"/>
      <c r="R25" s="64"/>
      <c r="S25" s="64"/>
      <c r="T25" s="95"/>
      <c r="U25" s="95"/>
      <c r="V25" s="96"/>
      <c r="W25" s="96"/>
      <c r="X25" s="95"/>
      <c r="Y25" s="95"/>
      <c r="Z25" s="95"/>
      <c r="AA25" s="95"/>
      <c r="AB25" s="97"/>
    </row>
    <row r="26" spans="12:28" ht="15">
      <c r="L26" s="94"/>
      <c r="M26" s="94"/>
      <c r="N26" s="64"/>
      <c r="O26" s="64"/>
      <c r="P26" s="64"/>
      <c r="Q26" s="64"/>
      <c r="R26" s="64"/>
      <c r="S26" s="64"/>
      <c r="T26" s="95"/>
      <c r="U26" s="95"/>
      <c r="V26" s="96"/>
      <c r="W26" s="96"/>
      <c r="X26" s="95"/>
      <c r="Y26" s="95"/>
      <c r="Z26" s="95"/>
      <c r="AA26" s="95"/>
      <c r="AB26" s="97"/>
    </row>
    <row r="27" spans="12:28" ht="15">
      <c r="L27" s="94"/>
      <c r="M27" s="94"/>
      <c r="N27" s="64"/>
      <c r="O27" s="64"/>
      <c r="P27" s="64"/>
      <c r="Q27" s="64"/>
      <c r="R27" s="64"/>
      <c r="S27" s="64"/>
      <c r="T27" s="95"/>
      <c r="U27" s="95"/>
      <c r="V27" s="96"/>
      <c r="W27" s="96"/>
      <c r="X27" s="95"/>
      <c r="Y27" s="95"/>
      <c r="Z27" s="95"/>
      <c r="AA27" s="95"/>
      <c r="AB27" s="97"/>
    </row>
    <row r="28" spans="12:28" ht="15">
      <c r="L28" s="94"/>
      <c r="M28" s="94"/>
      <c r="N28" s="64"/>
      <c r="O28" s="64"/>
      <c r="P28" s="64"/>
      <c r="Q28" s="64"/>
      <c r="R28" s="64"/>
      <c r="S28" s="64"/>
      <c r="T28" s="95"/>
      <c r="U28" s="95"/>
      <c r="V28" s="96"/>
      <c r="W28" s="96"/>
      <c r="X28" s="95"/>
      <c r="Y28" s="95"/>
      <c r="Z28" s="95"/>
      <c r="AA28" s="95"/>
      <c r="AB28" s="97"/>
    </row>
    <row r="29" spans="12:28" ht="15">
      <c r="L29" s="94"/>
      <c r="M29" s="94"/>
      <c r="N29" s="64"/>
      <c r="O29" s="64"/>
      <c r="P29" s="64"/>
      <c r="Q29" s="64"/>
      <c r="R29" s="64"/>
      <c r="S29" s="64"/>
      <c r="T29" s="95"/>
      <c r="U29" s="95"/>
      <c r="V29" s="96"/>
      <c r="W29" s="96"/>
      <c r="X29" s="95"/>
      <c r="Y29" s="95"/>
      <c r="Z29" s="95"/>
      <c r="AA29" s="95"/>
      <c r="AB29" s="97"/>
    </row>
    <row r="30" spans="12:28" ht="15">
      <c r="L30" s="94"/>
      <c r="M30" s="94"/>
      <c r="N30" s="64"/>
      <c r="O30" s="64"/>
      <c r="P30" s="64"/>
      <c r="Q30" s="64"/>
      <c r="R30" s="64"/>
      <c r="S30" s="64"/>
      <c r="T30" s="95"/>
      <c r="U30" s="95"/>
      <c r="V30" s="96"/>
      <c r="W30" s="96"/>
      <c r="X30" s="95"/>
      <c r="Y30" s="95"/>
      <c r="Z30" s="95"/>
      <c r="AA30" s="95"/>
      <c r="AB30" s="97"/>
    </row>
    <row r="31" spans="12:28" ht="15">
      <c r="L31" s="94"/>
      <c r="M31" s="94"/>
      <c r="N31" s="64"/>
      <c r="O31" s="64"/>
      <c r="P31" s="64"/>
      <c r="Q31" s="64"/>
      <c r="R31" s="64"/>
      <c r="S31" s="64"/>
      <c r="T31" s="95"/>
      <c r="U31" s="95"/>
      <c r="V31" s="96"/>
      <c r="W31" s="96"/>
      <c r="X31" s="95"/>
      <c r="Y31" s="95"/>
      <c r="Z31" s="95"/>
      <c r="AA31" s="95"/>
      <c r="AB31" s="97"/>
    </row>
    <row r="32" spans="12:28" ht="15">
      <c r="L32" s="94"/>
      <c r="M32" s="94"/>
      <c r="N32" s="64"/>
      <c r="O32" s="64"/>
      <c r="P32" s="64"/>
      <c r="Q32" s="64"/>
      <c r="R32" s="64"/>
      <c r="S32" s="64"/>
      <c r="T32" s="95"/>
      <c r="U32" s="95"/>
      <c r="V32" s="96"/>
      <c r="W32" s="96"/>
      <c r="X32" s="95"/>
      <c r="Y32" s="95"/>
      <c r="Z32" s="95"/>
      <c r="AA32" s="95"/>
      <c r="AB32" s="97"/>
    </row>
    <row r="33" spans="12:28" ht="15">
      <c r="L33" s="94"/>
      <c r="M33" s="94"/>
      <c r="N33" s="64"/>
      <c r="O33" s="64"/>
      <c r="P33" s="64"/>
      <c r="Q33" s="64"/>
      <c r="R33" s="64"/>
      <c r="S33" s="64"/>
      <c r="T33" s="95"/>
      <c r="U33" s="95"/>
      <c r="V33" s="96"/>
      <c r="W33" s="96"/>
      <c r="X33" s="95"/>
      <c r="Y33" s="95"/>
      <c r="Z33" s="95"/>
      <c r="AA33" s="95"/>
      <c r="AB33" s="97"/>
    </row>
    <row r="34" spans="12:28" ht="15">
      <c r="L34" s="94"/>
      <c r="M34" s="94"/>
      <c r="N34" s="64"/>
      <c r="O34" s="64"/>
      <c r="P34" s="64"/>
      <c r="Q34" s="64"/>
      <c r="R34" s="64"/>
      <c r="S34" s="64"/>
      <c r="T34" s="95"/>
      <c r="U34" s="95"/>
      <c r="V34" s="96"/>
      <c r="W34" s="96"/>
      <c r="X34" s="95"/>
      <c r="Y34" s="95"/>
      <c r="Z34" s="95"/>
      <c r="AA34" s="95"/>
      <c r="AB34" s="97"/>
    </row>
    <row r="35" spans="12:28" ht="15">
      <c r="L35" s="94"/>
      <c r="M35" s="94"/>
      <c r="N35" s="64"/>
      <c r="O35" s="64"/>
      <c r="P35" s="64"/>
      <c r="Q35" s="64"/>
      <c r="R35" s="64"/>
      <c r="S35" s="64"/>
      <c r="T35" s="95"/>
      <c r="U35" s="95"/>
      <c r="V35" s="96"/>
      <c r="W35" s="96"/>
      <c r="X35" s="95"/>
      <c r="Y35" s="95"/>
      <c r="Z35" s="95"/>
      <c r="AA35" s="95"/>
      <c r="AB35" s="97"/>
    </row>
    <row r="36" spans="12:28" ht="15">
      <c r="L36" s="94"/>
      <c r="M36" s="94"/>
      <c r="N36" s="64"/>
      <c r="O36" s="64"/>
      <c r="P36" s="64"/>
      <c r="Q36" s="64"/>
      <c r="R36" s="64"/>
      <c r="S36" s="64"/>
      <c r="T36" s="95"/>
      <c r="U36" s="95"/>
      <c r="V36" s="96"/>
      <c r="W36" s="96"/>
      <c r="X36" s="95"/>
      <c r="Y36" s="95"/>
      <c r="Z36" s="95"/>
      <c r="AA36" s="95"/>
      <c r="AB36" s="97"/>
    </row>
    <row r="37" spans="12:28" ht="15">
      <c r="L37" s="94"/>
      <c r="M37" s="94"/>
      <c r="N37" s="64"/>
      <c r="O37" s="64"/>
      <c r="P37" s="64"/>
      <c r="Q37" s="64"/>
      <c r="R37" s="64"/>
      <c r="S37" s="64"/>
      <c r="T37" s="95"/>
      <c r="U37" s="95"/>
      <c r="V37" s="96"/>
      <c r="W37" s="96"/>
      <c r="X37" s="95"/>
      <c r="Y37" s="95"/>
      <c r="Z37" s="95"/>
      <c r="AA37" s="95"/>
      <c r="AB37" s="97"/>
    </row>
    <row r="38" spans="12:28" ht="15">
      <c r="L38" s="94"/>
      <c r="M38" s="94"/>
      <c r="N38" s="64"/>
      <c r="O38" s="64"/>
      <c r="P38" s="64"/>
      <c r="Q38" s="64"/>
      <c r="R38" s="64"/>
      <c r="S38" s="64"/>
      <c r="T38" s="95"/>
      <c r="U38" s="95"/>
      <c r="V38" s="96"/>
      <c r="W38" s="96"/>
      <c r="X38" s="95"/>
      <c r="Y38" s="95"/>
      <c r="Z38" s="95"/>
      <c r="AA38" s="95"/>
      <c r="AB38" s="97"/>
    </row>
    <row r="39" spans="12:28" ht="15">
      <c r="L39" s="94"/>
      <c r="M39" s="94"/>
      <c r="N39" s="64"/>
      <c r="O39" s="64"/>
      <c r="P39" s="64"/>
      <c r="Q39" s="64"/>
      <c r="R39" s="64"/>
      <c r="S39" s="64"/>
      <c r="T39" s="95"/>
      <c r="U39" s="95"/>
      <c r="V39" s="96"/>
      <c r="W39" s="96"/>
      <c r="X39" s="95"/>
      <c r="Y39" s="95"/>
      <c r="Z39" s="95"/>
      <c r="AA39" s="95"/>
      <c r="AB39" s="97"/>
    </row>
    <row r="40" spans="12:28" ht="15">
      <c r="L40" s="94"/>
      <c r="M40" s="94"/>
      <c r="N40" s="64"/>
      <c r="O40" s="64"/>
      <c r="P40" s="64"/>
      <c r="Q40" s="64"/>
      <c r="R40" s="64"/>
      <c r="S40" s="64"/>
      <c r="T40" s="95"/>
      <c r="U40" s="95"/>
      <c r="V40" s="96"/>
      <c r="W40" s="96"/>
      <c r="X40" s="95"/>
      <c r="Y40" s="95"/>
      <c r="Z40" s="95"/>
      <c r="AA40" s="95"/>
      <c r="AB40" s="97"/>
    </row>
    <row r="41" spans="12:28" ht="15">
      <c r="L41" s="94"/>
      <c r="M41" s="94"/>
      <c r="N41" s="64"/>
      <c r="O41" s="64"/>
      <c r="P41" s="64"/>
      <c r="Q41" s="64"/>
      <c r="R41" s="64"/>
      <c r="S41" s="64"/>
      <c r="T41" s="95"/>
      <c r="U41" s="95"/>
      <c r="V41" s="96"/>
      <c r="W41" s="96"/>
      <c r="X41" s="95"/>
      <c r="Y41" s="95"/>
      <c r="Z41" s="95"/>
      <c r="AA41" s="95"/>
      <c r="AB41" s="97"/>
    </row>
    <row r="42" spans="12:28" ht="15">
      <c r="L42" s="94"/>
      <c r="M42" s="94"/>
      <c r="N42" s="64"/>
      <c r="O42" s="64"/>
      <c r="P42" s="64"/>
      <c r="Q42" s="64"/>
      <c r="R42" s="64"/>
      <c r="S42" s="64"/>
      <c r="T42" s="95"/>
      <c r="U42" s="95"/>
      <c r="V42" s="96"/>
      <c r="W42" s="96"/>
      <c r="X42" s="95"/>
      <c r="Y42" s="95"/>
      <c r="Z42" s="95"/>
      <c r="AA42" s="95"/>
      <c r="AB42" s="97"/>
    </row>
    <row r="43" spans="12:28" ht="15">
      <c r="L43" s="94"/>
      <c r="M43" s="94"/>
      <c r="N43" s="64"/>
      <c r="O43" s="64"/>
      <c r="P43" s="64"/>
      <c r="Q43" s="64"/>
      <c r="R43" s="64"/>
      <c r="S43" s="64"/>
      <c r="T43" s="95"/>
      <c r="U43" s="95"/>
      <c r="V43" s="96"/>
      <c r="W43" s="96"/>
      <c r="X43" s="95"/>
      <c r="Y43" s="95"/>
      <c r="Z43" s="95"/>
      <c r="AA43" s="95"/>
      <c r="AB43" s="97"/>
    </row>
    <row r="44" spans="12:28" ht="15">
      <c r="L44" s="94"/>
      <c r="M44" s="94"/>
      <c r="N44" s="64"/>
      <c r="O44" s="64"/>
      <c r="P44" s="64"/>
      <c r="Q44" s="64"/>
      <c r="R44" s="64"/>
      <c r="S44" s="64"/>
      <c r="T44" s="95"/>
      <c r="U44" s="95"/>
      <c r="V44" s="96"/>
      <c r="W44" s="96"/>
      <c r="X44" s="95"/>
      <c r="Y44" s="95"/>
      <c r="Z44" s="95"/>
      <c r="AA44" s="95"/>
      <c r="AB44" s="97"/>
    </row>
    <row r="45" spans="20:27" ht="15">
      <c r="T45" s="32"/>
      <c r="U45" s="32"/>
      <c r="V45" s="34"/>
      <c r="W45" s="34"/>
      <c r="X45" s="32"/>
      <c r="Y45" s="32"/>
      <c r="Z45" s="32"/>
      <c r="AA45" s="32"/>
    </row>
    <row r="46" spans="20:27" ht="15">
      <c r="T46" s="32"/>
      <c r="U46" s="32"/>
      <c r="V46" s="34"/>
      <c r="W46" s="34"/>
      <c r="X46" s="32"/>
      <c r="Y46" s="32"/>
      <c r="Z46" s="32"/>
      <c r="AA46" s="32"/>
    </row>
    <row r="47" spans="20:27" ht="15">
      <c r="T47" s="32"/>
      <c r="U47" s="32"/>
      <c r="V47" s="34"/>
      <c r="W47" s="34"/>
      <c r="X47" s="32"/>
      <c r="Y47" s="32"/>
      <c r="Z47" s="32"/>
      <c r="AA47" s="32"/>
    </row>
    <row r="48" spans="20:27" ht="15">
      <c r="T48" s="32"/>
      <c r="U48" s="32"/>
      <c r="V48" s="34"/>
      <c r="W48" s="34"/>
      <c r="X48" s="32"/>
      <c r="Y48" s="32"/>
      <c r="Z48" s="32"/>
      <c r="AA48" s="32"/>
    </row>
    <row r="49" spans="20:27" ht="15">
      <c r="T49" s="32"/>
      <c r="U49" s="32"/>
      <c r="V49" s="34"/>
      <c r="W49" s="34"/>
      <c r="X49" s="32"/>
      <c r="Y49" s="32"/>
      <c r="Z49" s="32"/>
      <c r="AA49" s="32"/>
    </row>
    <row r="50" spans="20:27" ht="15">
      <c r="T50" s="32"/>
      <c r="U50" s="32"/>
      <c r="V50" s="34"/>
      <c r="W50" s="34"/>
      <c r="X50" s="32"/>
      <c r="Y50" s="32"/>
      <c r="Z50" s="32"/>
      <c r="AA50" s="32"/>
    </row>
    <row r="51" spans="20:27" ht="15">
      <c r="T51" s="32"/>
      <c r="U51" s="32"/>
      <c r="V51" s="34"/>
      <c r="W51" s="34"/>
      <c r="X51" s="32"/>
      <c r="Y51" s="32"/>
      <c r="Z51" s="32"/>
      <c r="AA51" s="32"/>
    </row>
    <row r="52" spans="20:27" ht="15">
      <c r="T52" s="32"/>
      <c r="U52" s="32"/>
      <c r="V52" s="34"/>
      <c r="W52" s="34"/>
      <c r="X52" s="32"/>
      <c r="Y52" s="32"/>
      <c r="Z52" s="32"/>
      <c r="AA52" s="32"/>
    </row>
    <row r="53" spans="20:27" ht="15">
      <c r="T53" s="32"/>
      <c r="U53" s="32"/>
      <c r="V53" s="34"/>
      <c r="W53" s="34"/>
      <c r="X53" s="32"/>
      <c r="Y53" s="32"/>
      <c r="Z53" s="32"/>
      <c r="AA53" s="32"/>
    </row>
    <row r="54" spans="20:27" ht="15">
      <c r="T54" s="32"/>
      <c r="U54" s="32"/>
      <c r="V54" s="34"/>
      <c r="W54" s="34"/>
      <c r="X54" s="32"/>
      <c r="Y54" s="32"/>
      <c r="Z54" s="32"/>
      <c r="AA54" s="32"/>
    </row>
    <row r="55" spans="20:27" ht="15">
      <c r="T55" s="32"/>
      <c r="U55" s="32"/>
      <c r="V55" s="34"/>
      <c r="W55" s="34"/>
      <c r="X55" s="32"/>
      <c r="Y55" s="32"/>
      <c r="Z55" s="32"/>
      <c r="AA55" s="32"/>
    </row>
    <row r="56" spans="20:27" ht="15">
      <c r="T56" s="32"/>
      <c r="U56" s="32"/>
      <c r="V56" s="34"/>
      <c r="W56" s="34"/>
      <c r="X56" s="32"/>
      <c r="Y56" s="32"/>
      <c r="Z56" s="32"/>
      <c r="AA56" s="32"/>
    </row>
    <row r="57" spans="1:29" s="66" customFormat="1" ht="15">
      <c r="A57"/>
      <c r="B57"/>
      <c r="C57"/>
      <c r="D57"/>
      <c r="E57"/>
      <c r="F57"/>
      <c r="G57" s="65"/>
      <c r="H57"/>
      <c r="I57"/>
      <c r="J57"/>
      <c r="K57"/>
      <c r="L57" s="98"/>
      <c r="M57" s="98"/>
      <c r="N57"/>
      <c r="O57"/>
      <c r="P57"/>
      <c r="Q57"/>
      <c r="R57"/>
      <c r="S57"/>
      <c r="T57" s="32"/>
      <c r="U57" s="32"/>
      <c r="V57" s="34"/>
      <c r="W57" s="34"/>
      <c r="X57" s="32"/>
      <c r="Y57" s="32"/>
      <c r="Z57" s="32"/>
      <c r="AA57" s="32"/>
      <c r="AC57"/>
    </row>
    <row r="58" spans="1:29" s="66" customFormat="1" ht="15">
      <c r="A58"/>
      <c r="B58"/>
      <c r="C58"/>
      <c r="D58"/>
      <c r="E58"/>
      <c r="F58"/>
      <c r="G58" s="65"/>
      <c r="H58"/>
      <c r="I58"/>
      <c r="J58"/>
      <c r="K58"/>
      <c r="L58" s="98"/>
      <c r="M58" s="98"/>
      <c r="N58"/>
      <c r="O58"/>
      <c r="P58"/>
      <c r="Q58"/>
      <c r="R58"/>
      <c r="S58"/>
      <c r="T58" s="32"/>
      <c r="U58" s="32"/>
      <c r="V58" s="34"/>
      <c r="W58" s="34"/>
      <c r="X58" s="32"/>
      <c r="Y58" s="32"/>
      <c r="Z58" s="32"/>
      <c r="AA58" s="32"/>
      <c r="AC58"/>
    </row>
  </sheetData>
  <sheetProtection/>
  <mergeCells count="21">
    <mergeCell ref="A1:AC1"/>
    <mergeCell ref="A2:AC2"/>
    <mergeCell ref="A3:AC3"/>
    <mergeCell ref="A4:A6"/>
    <mergeCell ref="B4:B6"/>
    <mergeCell ref="C4:C6"/>
    <mergeCell ref="D4:D6"/>
    <mergeCell ref="E4:E6"/>
    <mergeCell ref="F4:F6"/>
    <mergeCell ref="G4:G6"/>
    <mergeCell ref="AC5:AC6"/>
    <mergeCell ref="H4:H6"/>
    <mergeCell ref="I4:I6"/>
    <mergeCell ref="J4:J6"/>
    <mergeCell ref="K4:K6"/>
    <mergeCell ref="L4:AB4"/>
    <mergeCell ref="L5:O5"/>
    <mergeCell ref="P5:S5"/>
    <mergeCell ref="T5:W5"/>
    <mergeCell ref="X5:AA5"/>
    <mergeCell ref="AB5:AB6"/>
  </mergeCells>
  <printOptions/>
  <pageMargins left="1.38" right="0.75" top="0.54" bottom="0.52" header="0.511805555555556" footer="0.511805555555556"/>
  <pageSetup horizontalDpi="600" verticalDpi="600" orientation="landscape" paperSize="5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0"/>
  <sheetViews>
    <sheetView view="pageBreakPreview" zoomScaleNormal="115" zoomScaleSheetLayoutView="100" zoomScalePageLayoutView="0" workbookViewId="0" topLeftCell="A1">
      <selection activeCell="AC16" sqref="AC16"/>
    </sheetView>
  </sheetViews>
  <sheetFormatPr defaultColWidth="9.140625" defaultRowHeight="15"/>
  <cols>
    <col min="1" max="1" width="3.00390625" style="0" customWidth="1"/>
    <col min="2" max="2" width="0.2890625" style="0" hidden="1" customWidth="1"/>
    <col min="5" max="5" width="8.421875" style="41" customWidth="1"/>
    <col min="6" max="6" width="8.140625" style="0" customWidth="1"/>
    <col min="7" max="7" width="5.421875" style="0" customWidth="1"/>
    <col min="8" max="8" width="4.57421875" style="0" customWidth="1"/>
    <col min="9" max="9" width="9.140625" style="0" customWidth="1"/>
    <col min="10" max="10" width="13.140625" style="64" customWidth="1"/>
    <col min="11" max="11" width="9.28125" style="0" customWidth="1"/>
    <col min="12" max="13" width="5.00390625" style="98" bestFit="1" customWidth="1"/>
    <col min="14" max="14" width="5.57421875" style="0" bestFit="1" customWidth="1"/>
    <col min="15" max="15" width="4.57421875" style="0" bestFit="1" customWidth="1"/>
    <col min="16" max="17" width="5.00390625" style="0" bestFit="1" customWidth="1"/>
    <col min="18" max="18" width="5.57421875" style="0" bestFit="1" customWidth="1"/>
    <col min="19" max="19" width="4.57421875" style="0" bestFit="1" customWidth="1"/>
    <col min="20" max="20" width="4.00390625" style="0" bestFit="1" customWidth="1"/>
    <col min="21" max="21" width="5.00390625" style="0" bestFit="1" customWidth="1"/>
    <col min="22" max="22" width="5.57421875" style="67" bestFit="1" customWidth="1"/>
    <col min="23" max="23" width="4.57421875" style="67" customWidth="1"/>
    <col min="24" max="25" width="4.00390625" style="0" bestFit="1" customWidth="1"/>
    <col min="26" max="27" width="4.140625" style="0" customWidth="1"/>
    <col min="28" max="28" width="4.8515625" style="69" bestFit="1" customWidth="1"/>
    <col min="29" max="29" width="16.140625" style="0" customWidth="1"/>
  </cols>
  <sheetData>
    <row r="1" spans="1:29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ht="18.7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8.75">
      <c r="A3" s="150" t="s">
        <v>497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</row>
    <row r="4" spans="1:29" ht="15">
      <c r="A4" s="139" t="s">
        <v>3</v>
      </c>
      <c r="B4" s="148" t="s">
        <v>4</v>
      </c>
      <c r="C4" s="139" t="s">
        <v>5</v>
      </c>
      <c r="D4" s="139" t="s">
        <v>148</v>
      </c>
      <c r="E4" s="139" t="s">
        <v>7</v>
      </c>
      <c r="F4" s="140" t="s">
        <v>149</v>
      </c>
      <c r="G4" s="140" t="s">
        <v>9</v>
      </c>
      <c r="H4" s="140" t="s">
        <v>10</v>
      </c>
      <c r="I4" s="139" t="s">
        <v>342</v>
      </c>
      <c r="J4" s="139" t="s">
        <v>343</v>
      </c>
      <c r="K4" s="139" t="s">
        <v>344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ht="15">
      <c r="A5" s="139"/>
      <c r="B5" s="148"/>
      <c r="C5" s="139"/>
      <c r="D5" s="139"/>
      <c r="E5" s="139"/>
      <c r="F5" s="140"/>
      <c r="G5" s="140"/>
      <c r="H5" s="140"/>
      <c r="I5" s="139"/>
      <c r="J5" s="139"/>
      <c r="K5" s="139"/>
      <c r="L5" s="147" t="s">
        <v>15</v>
      </c>
      <c r="M5" s="147"/>
      <c r="N5" s="147"/>
      <c r="O5" s="147"/>
      <c r="P5" s="147" t="s">
        <v>345</v>
      </c>
      <c r="Q5" s="147"/>
      <c r="R5" s="147"/>
      <c r="S5" s="147"/>
      <c r="T5" s="139" t="s">
        <v>16</v>
      </c>
      <c r="U5" s="139"/>
      <c r="V5" s="142"/>
      <c r="W5" s="142"/>
      <c r="X5" s="139" t="s">
        <v>17</v>
      </c>
      <c r="Y5" s="139"/>
      <c r="Z5" s="142"/>
      <c r="AA5" s="142"/>
      <c r="AB5" s="148" t="s">
        <v>18</v>
      </c>
      <c r="AC5" s="139" t="s">
        <v>19</v>
      </c>
    </row>
    <row r="6" spans="1:29" s="102" customFormat="1" ht="57" customHeight="1">
      <c r="A6" s="139"/>
      <c r="B6" s="148"/>
      <c r="C6" s="139"/>
      <c r="D6" s="139"/>
      <c r="E6" s="139"/>
      <c r="F6" s="140"/>
      <c r="G6" s="140"/>
      <c r="H6" s="140"/>
      <c r="I6" s="139"/>
      <c r="J6" s="139"/>
      <c r="K6" s="139"/>
      <c r="L6" s="99" t="s">
        <v>20</v>
      </c>
      <c r="M6" s="99" t="s">
        <v>21</v>
      </c>
      <c r="N6" s="100" t="s">
        <v>22</v>
      </c>
      <c r="O6" s="100" t="s">
        <v>23</v>
      </c>
      <c r="P6" s="100" t="s">
        <v>20</v>
      </c>
      <c r="Q6" s="100" t="s">
        <v>21</v>
      </c>
      <c r="R6" s="100" t="s">
        <v>22</v>
      </c>
      <c r="S6" s="100" t="s">
        <v>23</v>
      </c>
      <c r="T6" s="101" t="s">
        <v>20</v>
      </c>
      <c r="U6" s="101" t="s">
        <v>21</v>
      </c>
      <c r="V6" s="101" t="s">
        <v>22</v>
      </c>
      <c r="W6" s="101" t="s">
        <v>23</v>
      </c>
      <c r="X6" s="101" t="s">
        <v>20</v>
      </c>
      <c r="Y6" s="101" t="s">
        <v>21</v>
      </c>
      <c r="Z6" s="101" t="s">
        <v>22</v>
      </c>
      <c r="AA6" s="101" t="s">
        <v>23</v>
      </c>
      <c r="AB6" s="148"/>
      <c r="AC6" s="139"/>
    </row>
    <row r="7" spans="1:29" ht="59.25" customHeight="1">
      <c r="A7" s="103">
        <v>1</v>
      </c>
      <c r="B7" s="104" t="s">
        <v>498</v>
      </c>
      <c r="C7" s="44" t="s">
        <v>35</v>
      </c>
      <c r="D7" s="44" t="s">
        <v>36</v>
      </c>
      <c r="E7" s="71" t="s">
        <v>37</v>
      </c>
      <c r="F7" s="46">
        <v>34</v>
      </c>
      <c r="G7" s="46" t="s">
        <v>499</v>
      </c>
      <c r="H7" s="46" t="s">
        <v>29</v>
      </c>
      <c r="I7" s="71" t="s">
        <v>39</v>
      </c>
      <c r="J7" s="44" t="s">
        <v>500</v>
      </c>
      <c r="K7" s="89" t="s">
        <v>501</v>
      </c>
      <c r="L7" s="105">
        <v>671</v>
      </c>
      <c r="M7" s="105">
        <v>1350</v>
      </c>
      <c r="N7" s="106">
        <f aca="true" t="shared" si="0" ref="N7:N16">L7*100/M7</f>
        <v>49.7037037037037</v>
      </c>
      <c r="O7" s="106">
        <f aca="true" t="shared" si="1" ref="O7:O16">N7/10</f>
        <v>4.97037037037037</v>
      </c>
      <c r="P7" s="107">
        <v>553</v>
      </c>
      <c r="Q7" s="107">
        <v>900</v>
      </c>
      <c r="R7" s="106">
        <f aca="true" t="shared" si="2" ref="R7:R16">P7*100/Q7</f>
        <v>61.44444444444444</v>
      </c>
      <c r="S7" s="106">
        <f aca="true" t="shared" si="3" ref="S7:S16">R7/10</f>
        <v>6.144444444444444</v>
      </c>
      <c r="T7" s="108">
        <v>386</v>
      </c>
      <c r="U7" s="108">
        <v>600</v>
      </c>
      <c r="V7" s="106">
        <f>T7*100/U7</f>
        <v>64.33333333333333</v>
      </c>
      <c r="W7" s="106">
        <f aca="true" t="shared" si="4" ref="W7:W16">V7/20</f>
        <v>3.2166666666666663</v>
      </c>
      <c r="X7" s="108">
        <v>168</v>
      </c>
      <c r="Y7" s="108">
        <v>200</v>
      </c>
      <c r="Z7" s="108">
        <f aca="true" t="shared" si="5" ref="Z7:Z16">X7*100/Y7</f>
        <v>84</v>
      </c>
      <c r="AA7" s="108">
        <f aca="true" t="shared" si="6" ref="AA7:AA16">Z7/20</f>
        <v>4.2</v>
      </c>
      <c r="AB7" s="106">
        <f>O7+S7+W7+AA7</f>
        <v>18.53148148148148</v>
      </c>
      <c r="AC7" s="109" t="s">
        <v>30</v>
      </c>
    </row>
    <row r="8" spans="1:29" ht="59.25" customHeight="1">
      <c r="A8" s="103">
        <v>2</v>
      </c>
      <c r="B8" s="104" t="s">
        <v>502</v>
      </c>
      <c r="C8" s="44" t="s">
        <v>503</v>
      </c>
      <c r="D8" s="44" t="s">
        <v>504</v>
      </c>
      <c r="E8" s="71" t="s">
        <v>505</v>
      </c>
      <c r="F8" s="46">
        <v>33</v>
      </c>
      <c r="G8" s="46" t="s">
        <v>506</v>
      </c>
      <c r="H8" s="46" t="s">
        <v>29</v>
      </c>
      <c r="I8" s="71"/>
      <c r="J8" s="44" t="s">
        <v>507</v>
      </c>
      <c r="K8" s="89" t="s">
        <v>508</v>
      </c>
      <c r="L8" s="105">
        <v>834</v>
      </c>
      <c r="M8" s="105">
        <v>1500</v>
      </c>
      <c r="N8" s="106">
        <f t="shared" si="0"/>
        <v>55.6</v>
      </c>
      <c r="O8" s="106">
        <f t="shared" si="1"/>
        <v>5.5600000000000005</v>
      </c>
      <c r="P8" s="107">
        <v>503</v>
      </c>
      <c r="Q8" s="107">
        <v>1000</v>
      </c>
      <c r="R8" s="106">
        <f t="shared" si="2"/>
        <v>50.3</v>
      </c>
      <c r="S8" s="106">
        <f t="shared" si="3"/>
        <v>5.029999999999999</v>
      </c>
      <c r="T8" s="108">
        <v>453</v>
      </c>
      <c r="U8" s="108">
        <v>700</v>
      </c>
      <c r="V8" s="106">
        <f>T8*100/U8</f>
        <v>64.71428571428571</v>
      </c>
      <c r="W8" s="106">
        <f t="shared" si="4"/>
        <v>3.2357142857142853</v>
      </c>
      <c r="X8" s="108">
        <v>164</v>
      </c>
      <c r="Y8" s="108">
        <v>200</v>
      </c>
      <c r="Z8" s="108">
        <f t="shared" si="5"/>
        <v>82</v>
      </c>
      <c r="AA8" s="108">
        <f t="shared" si="6"/>
        <v>4.1</v>
      </c>
      <c r="AB8" s="106">
        <f aca="true" t="shared" si="7" ref="AB8:AB16">O8+S8+W8+AA8</f>
        <v>17.925714285714285</v>
      </c>
      <c r="AC8" s="109" t="s">
        <v>509</v>
      </c>
    </row>
    <row r="9" spans="1:29" ht="59.25" customHeight="1">
      <c r="A9" s="103">
        <v>3</v>
      </c>
      <c r="B9" s="104" t="s">
        <v>510</v>
      </c>
      <c r="C9" s="44" t="s">
        <v>511</v>
      </c>
      <c r="D9" s="44" t="s">
        <v>512</v>
      </c>
      <c r="E9" s="71" t="s">
        <v>59</v>
      </c>
      <c r="F9" s="46">
        <v>29</v>
      </c>
      <c r="G9" s="46" t="s">
        <v>513</v>
      </c>
      <c r="H9" s="46" t="s">
        <v>29</v>
      </c>
      <c r="I9" s="71" t="s">
        <v>372</v>
      </c>
      <c r="J9" s="44" t="s">
        <v>514</v>
      </c>
      <c r="K9" s="89" t="s">
        <v>515</v>
      </c>
      <c r="L9" s="105">
        <v>759</v>
      </c>
      <c r="M9" s="105">
        <v>1350</v>
      </c>
      <c r="N9" s="106">
        <f t="shared" si="0"/>
        <v>56.22222222222222</v>
      </c>
      <c r="O9" s="106">
        <f t="shared" si="1"/>
        <v>5.622222222222222</v>
      </c>
      <c r="P9" s="107">
        <v>501</v>
      </c>
      <c r="Q9" s="107">
        <v>720</v>
      </c>
      <c r="R9" s="106">
        <f t="shared" si="2"/>
        <v>69.58333333333333</v>
      </c>
      <c r="S9" s="106">
        <f t="shared" si="3"/>
        <v>6.958333333333333</v>
      </c>
      <c r="T9" s="108">
        <v>435</v>
      </c>
      <c r="U9" s="108">
        <v>600</v>
      </c>
      <c r="V9" s="106">
        <f>T9*100/U9</f>
        <v>72.5</v>
      </c>
      <c r="W9" s="106">
        <f t="shared" si="4"/>
        <v>3.625</v>
      </c>
      <c r="X9" s="108">
        <v>169</v>
      </c>
      <c r="Y9" s="108">
        <v>200</v>
      </c>
      <c r="Z9" s="108">
        <f t="shared" si="5"/>
        <v>84.5</v>
      </c>
      <c r="AA9" s="108">
        <f t="shared" si="6"/>
        <v>4.225</v>
      </c>
      <c r="AB9" s="106">
        <f t="shared" si="7"/>
        <v>20.430555555555557</v>
      </c>
      <c r="AC9" s="109" t="s">
        <v>516</v>
      </c>
    </row>
    <row r="10" spans="1:29" ht="59.25" customHeight="1">
      <c r="A10" s="103">
        <v>4</v>
      </c>
      <c r="B10" s="104" t="s">
        <v>517</v>
      </c>
      <c r="C10" s="44" t="s">
        <v>518</v>
      </c>
      <c r="D10" s="44" t="s">
        <v>519</v>
      </c>
      <c r="E10" s="71" t="s">
        <v>520</v>
      </c>
      <c r="F10" s="46">
        <v>36</v>
      </c>
      <c r="G10" s="46" t="s">
        <v>521</v>
      </c>
      <c r="H10" s="46" t="s">
        <v>52</v>
      </c>
      <c r="I10" s="71" t="s">
        <v>39</v>
      </c>
      <c r="J10" s="44" t="s">
        <v>522</v>
      </c>
      <c r="K10" s="89" t="s">
        <v>523</v>
      </c>
      <c r="L10" s="105">
        <v>744</v>
      </c>
      <c r="M10" s="105">
        <v>1350</v>
      </c>
      <c r="N10" s="106">
        <f t="shared" si="0"/>
        <v>55.111111111111114</v>
      </c>
      <c r="O10" s="106">
        <f t="shared" si="1"/>
        <v>5.511111111111111</v>
      </c>
      <c r="P10" s="107">
        <v>560</v>
      </c>
      <c r="Q10" s="107">
        <v>1100</v>
      </c>
      <c r="R10" s="106">
        <f>P10*100/Q10</f>
        <v>50.90909090909091</v>
      </c>
      <c r="S10" s="106">
        <f t="shared" si="3"/>
        <v>5.090909090909091</v>
      </c>
      <c r="T10" s="108">
        <v>421</v>
      </c>
      <c r="U10" s="108">
        <v>600</v>
      </c>
      <c r="V10" s="106">
        <f>T10*100/U10</f>
        <v>70.16666666666667</v>
      </c>
      <c r="W10" s="106">
        <f t="shared" si="4"/>
        <v>3.5083333333333337</v>
      </c>
      <c r="X10" s="108">
        <v>156</v>
      </c>
      <c r="Y10" s="108">
        <v>200</v>
      </c>
      <c r="Z10" s="108">
        <f t="shared" si="5"/>
        <v>78</v>
      </c>
      <c r="AA10" s="108">
        <f t="shared" si="6"/>
        <v>3.9</v>
      </c>
      <c r="AB10" s="106">
        <f t="shared" si="7"/>
        <v>18.010353535353534</v>
      </c>
      <c r="AC10" s="109" t="s">
        <v>30</v>
      </c>
    </row>
    <row r="11" spans="1:29" ht="59.25" customHeight="1">
      <c r="A11" s="103">
        <v>5</v>
      </c>
      <c r="B11" s="104" t="s">
        <v>524</v>
      </c>
      <c r="C11" s="44" t="s">
        <v>525</v>
      </c>
      <c r="D11" s="44" t="s">
        <v>526</v>
      </c>
      <c r="E11" s="71" t="s">
        <v>527</v>
      </c>
      <c r="F11" s="46">
        <v>32</v>
      </c>
      <c r="G11" s="46" t="s">
        <v>528</v>
      </c>
      <c r="H11" s="46" t="s">
        <v>29</v>
      </c>
      <c r="I11" s="71"/>
      <c r="J11" s="44" t="s">
        <v>529</v>
      </c>
      <c r="K11" s="89" t="s">
        <v>530</v>
      </c>
      <c r="L11" s="105">
        <v>602</v>
      </c>
      <c r="M11" s="105">
        <v>1350</v>
      </c>
      <c r="N11" s="106">
        <f t="shared" si="0"/>
        <v>44.592592592592595</v>
      </c>
      <c r="O11" s="106">
        <f t="shared" si="1"/>
        <v>4.45925925925926</v>
      </c>
      <c r="P11" s="107">
        <v>1479</v>
      </c>
      <c r="Q11" s="107">
        <v>2400</v>
      </c>
      <c r="R11" s="106">
        <f>P11*100/Q11</f>
        <v>61.625</v>
      </c>
      <c r="S11" s="106">
        <f t="shared" si="3"/>
        <v>6.1625</v>
      </c>
      <c r="T11" s="108">
        <v>968</v>
      </c>
      <c r="U11" s="108">
        <v>1350</v>
      </c>
      <c r="V11" s="106">
        <f>T11*100/U11</f>
        <v>71.70370370370371</v>
      </c>
      <c r="W11" s="106">
        <f t="shared" si="4"/>
        <v>3.5851851851851855</v>
      </c>
      <c r="X11" s="108">
        <v>392</v>
      </c>
      <c r="Y11" s="108">
        <v>450</v>
      </c>
      <c r="Z11" s="108">
        <f t="shared" si="5"/>
        <v>87.11111111111111</v>
      </c>
      <c r="AA11" s="108">
        <f t="shared" si="6"/>
        <v>4.355555555555556</v>
      </c>
      <c r="AB11" s="106">
        <f t="shared" si="7"/>
        <v>18.5625</v>
      </c>
      <c r="AC11" s="109" t="s">
        <v>516</v>
      </c>
    </row>
    <row r="12" spans="1:29" ht="83.25" customHeight="1">
      <c r="A12" s="103">
        <v>6</v>
      </c>
      <c r="B12" s="104" t="s">
        <v>531</v>
      </c>
      <c r="C12" s="44" t="s">
        <v>532</v>
      </c>
      <c r="D12" s="44" t="s">
        <v>533</v>
      </c>
      <c r="E12" s="71" t="s">
        <v>534</v>
      </c>
      <c r="F12" s="46">
        <v>46</v>
      </c>
      <c r="G12" s="46" t="s">
        <v>528</v>
      </c>
      <c r="H12" s="46" t="s">
        <v>29</v>
      </c>
      <c r="I12" s="71" t="s">
        <v>39</v>
      </c>
      <c r="J12" s="44" t="s">
        <v>535</v>
      </c>
      <c r="K12" s="89" t="s">
        <v>536</v>
      </c>
      <c r="L12" s="105">
        <v>1111</v>
      </c>
      <c r="M12" s="105">
        <v>2400</v>
      </c>
      <c r="N12" s="106">
        <f t="shared" si="0"/>
        <v>46.291666666666664</v>
      </c>
      <c r="O12" s="106">
        <f t="shared" si="1"/>
        <v>4.629166666666666</v>
      </c>
      <c r="P12" s="107">
        <v>337</v>
      </c>
      <c r="Q12" s="107">
        <v>800</v>
      </c>
      <c r="R12" s="106">
        <f t="shared" si="2"/>
        <v>42.125</v>
      </c>
      <c r="S12" s="106">
        <f t="shared" si="3"/>
        <v>4.2125</v>
      </c>
      <c r="T12" s="108">
        <v>577</v>
      </c>
      <c r="U12" s="108">
        <v>1000</v>
      </c>
      <c r="V12" s="106">
        <v>83.29</v>
      </c>
      <c r="W12" s="106">
        <f t="shared" si="4"/>
        <v>4.1645</v>
      </c>
      <c r="X12" s="108"/>
      <c r="Y12" s="108"/>
      <c r="Z12" s="108">
        <v>0</v>
      </c>
      <c r="AA12" s="108">
        <v>0</v>
      </c>
      <c r="AB12" s="106">
        <f t="shared" si="7"/>
        <v>13.006166666666667</v>
      </c>
      <c r="AC12" s="109" t="s">
        <v>537</v>
      </c>
    </row>
    <row r="13" spans="1:29" ht="59.25" customHeight="1">
      <c r="A13" s="103">
        <v>7</v>
      </c>
      <c r="B13" s="104" t="s">
        <v>538</v>
      </c>
      <c r="C13" s="44" t="s">
        <v>539</v>
      </c>
      <c r="D13" s="44" t="s">
        <v>540</v>
      </c>
      <c r="E13" s="71" t="s">
        <v>541</v>
      </c>
      <c r="F13" s="46">
        <v>44</v>
      </c>
      <c r="G13" s="46" t="s">
        <v>513</v>
      </c>
      <c r="H13" s="46" t="s">
        <v>29</v>
      </c>
      <c r="I13" s="71"/>
      <c r="J13" s="44" t="s">
        <v>542</v>
      </c>
      <c r="K13" s="89" t="s">
        <v>543</v>
      </c>
      <c r="L13" s="105">
        <v>376</v>
      </c>
      <c r="M13" s="105">
        <v>900</v>
      </c>
      <c r="N13" s="106">
        <f t="shared" si="0"/>
        <v>41.77777777777778</v>
      </c>
      <c r="O13" s="106">
        <f t="shared" si="1"/>
        <v>4.177777777777778</v>
      </c>
      <c r="P13" s="107">
        <v>439</v>
      </c>
      <c r="Q13" s="107">
        <v>900</v>
      </c>
      <c r="R13" s="106">
        <f t="shared" si="2"/>
        <v>48.77777777777778</v>
      </c>
      <c r="S13" s="106">
        <f t="shared" si="3"/>
        <v>4.877777777777778</v>
      </c>
      <c r="T13" s="108">
        <v>381</v>
      </c>
      <c r="U13" s="108">
        <v>600</v>
      </c>
      <c r="V13" s="106">
        <f>T13*100/U13</f>
        <v>63.5</v>
      </c>
      <c r="W13" s="106">
        <f t="shared" si="4"/>
        <v>3.175</v>
      </c>
      <c r="X13" s="108">
        <v>154</v>
      </c>
      <c r="Y13" s="108">
        <v>200</v>
      </c>
      <c r="Z13" s="108">
        <f t="shared" si="5"/>
        <v>77</v>
      </c>
      <c r="AA13" s="108">
        <f t="shared" si="6"/>
        <v>3.85</v>
      </c>
      <c r="AB13" s="106">
        <f t="shared" si="7"/>
        <v>16.08055555555556</v>
      </c>
      <c r="AC13" s="109" t="s">
        <v>544</v>
      </c>
    </row>
    <row r="14" spans="1:29" ht="59.25" customHeight="1">
      <c r="A14" s="103">
        <v>8</v>
      </c>
      <c r="B14" s="104" t="s">
        <v>545</v>
      </c>
      <c r="C14" s="44" t="s">
        <v>546</v>
      </c>
      <c r="D14" s="44" t="s">
        <v>547</v>
      </c>
      <c r="E14" s="71" t="s">
        <v>548</v>
      </c>
      <c r="F14" s="46">
        <v>30</v>
      </c>
      <c r="G14" s="46" t="s">
        <v>513</v>
      </c>
      <c r="H14" s="46" t="s">
        <v>29</v>
      </c>
      <c r="I14" s="71" t="s">
        <v>549</v>
      </c>
      <c r="J14" s="44" t="s">
        <v>550</v>
      </c>
      <c r="K14" s="89" t="s">
        <v>551</v>
      </c>
      <c r="L14" s="110">
        <v>763</v>
      </c>
      <c r="M14" s="110">
        <v>1500</v>
      </c>
      <c r="N14" s="106">
        <f t="shared" si="0"/>
        <v>50.86666666666667</v>
      </c>
      <c r="O14" s="106">
        <f t="shared" si="1"/>
        <v>5.086666666666667</v>
      </c>
      <c r="P14" s="111">
        <v>1021</v>
      </c>
      <c r="Q14" s="111">
        <v>1600</v>
      </c>
      <c r="R14" s="106">
        <f t="shared" si="2"/>
        <v>63.8125</v>
      </c>
      <c r="S14" s="106">
        <f t="shared" si="3"/>
        <v>6.38125</v>
      </c>
      <c r="T14" s="108">
        <v>352</v>
      </c>
      <c r="U14" s="108">
        <v>700</v>
      </c>
      <c r="V14" s="106">
        <f>T14*100/U14</f>
        <v>50.285714285714285</v>
      </c>
      <c r="W14" s="106">
        <f t="shared" si="4"/>
        <v>2.5142857142857142</v>
      </c>
      <c r="X14" s="108">
        <v>150</v>
      </c>
      <c r="Y14" s="108">
        <v>200</v>
      </c>
      <c r="Z14" s="108">
        <f t="shared" si="5"/>
        <v>75</v>
      </c>
      <c r="AA14" s="108">
        <f t="shared" si="6"/>
        <v>3.75</v>
      </c>
      <c r="AB14" s="106">
        <f t="shared" si="7"/>
        <v>17.73220238095238</v>
      </c>
      <c r="AC14" s="109" t="s">
        <v>552</v>
      </c>
    </row>
    <row r="15" spans="1:29" ht="59.25" customHeight="1">
      <c r="A15" s="103">
        <v>9</v>
      </c>
      <c r="B15" s="104" t="s">
        <v>553</v>
      </c>
      <c r="C15" s="44" t="s">
        <v>554</v>
      </c>
      <c r="D15" s="44" t="s">
        <v>555</v>
      </c>
      <c r="E15" s="71" t="s">
        <v>556</v>
      </c>
      <c r="F15" s="46">
        <v>35</v>
      </c>
      <c r="G15" s="46" t="s">
        <v>557</v>
      </c>
      <c r="H15" s="46" t="s">
        <v>29</v>
      </c>
      <c r="I15" s="71" t="s">
        <v>39</v>
      </c>
      <c r="J15" s="44" t="s">
        <v>558</v>
      </c>
      <c r="K15" s="89" t="s">
        <v>536</v>
      </c>
      <c r="L15" s="110">
        <v>610</v>
      </c>
      <c r="M15" s="110">
        <v>1350</v>
      </c>
      <c r="N15" s="106">
        <f t="shared" si="0"/>
        <v>45.18518518518518</v>
      </c>
      <c r="O15" s="106">
        <f t="shared" si="1"/>
        <v>4.518518518518518</v>
      </c>
      <c r="P15" s="111">
        <v>451</v>
      </c>
      <c r="Q15" s="111">
        <v>800</v>
      </c>
      <c r="R15" s="106">
        <f t="shared" si="2"/>
        <v>56.375</v>
      </c>
      <c r="S15" s="106">
        <f t="shared" si="3"/>
        <v>5.6375</v>
      </c>
      <c r="T15" s="108">
        <v>300</v>
      </c>
      <c r="U15" s="108">
        <v>480</v>
      </c>
      <c r="V15" s="106">
        <f>T15*100/U15</f>
        <v>62.5</v>
      </c>
      <c r="W15" s="106">
        <f t="shared" si="4"/>
        <v>3.125</v>
      </c>
      <c r="X15" s="108">
        <v>256</v>
      </c>
      <c r="Y15" s="108">
        <v>320</v>
      </c>
      <c r="Z15" s="108">
        <f t="shared" si="5"/>
        <v>80</v>
      </c>
      <c r="AA15" s="108">
        <f t="shared" si="6"/>
        <v>4</v>
      </c>
      <c r="AB15" s="106">
        <f t="shared" si="7"/>
        <v>17.28101851851852</v>
      </c>
      <c r="AC15" s="109" t="s">
        <v>559</v>
      </c>
    </row>
    <row r="16" spans="1:29" ht="63" customHeight="1">
      <c r="A16" s="103">
        <v>10</v>
      </c>
      <c r="B16" s="104" t="s">
        <v>560</v>
      </c>
      <c r="C16" s="44" t="s">
        <v>561</v>
      </c>
      <c r="D16" s="44" t="s">
        <v>562</v>
      </c>
      <c r="E16" s="71" t="s">
        <v>563</v>
      </c>
      <c r="F16" s="46">
        <v>30</v>
      </c>
      <c r="G16" s="46" t="s">
        <v>528</v>
      </c>
      <c r="H16" s="46" t="s">
        <v>29</v>
      </c>
      <c r="I16" s="71" t="s">
        <v>39</v>
      </c>
      <c r="J16" s="44" t="s">
        <v>564</v>
      </c>
      <c r="K16" s="89" t="s">
        <v>565</v>
      </c>
      <c r="L16" s="110">
        <v>1883</v>
      </c>
      <c r="M16" s="110">
        <v>2490</v>
      </c>
      <c r="N16" s="106">
        <f t="shared" si="0"/>
        <v>75.62248995983936</v>
      </c>
      <c r="O16" s="106">
        <f t="shared" si="1"/>
        <v>7.562248995983936</v>
      </c>
      <c r="P16" s="111">
        <v>1368</v>
      </c>
      <c r="Q16" s="111">
        <v>2000</v>
      </c>
      <c r="R16" s="106">
        <f t="shared" si="2"/>
        <v>68.4</v>
      </c>
      <c r="S16" s="106">
        <f t="shared" si="3"/>
        <v>6.840000000000001</v>
      </c>
      <c r="T16" s="108">
        <v>476</v>
      </c>
      <c r="U16" s="108">
        <v>600</v>
      </c>
      <c r="V16" s="106">
        <f>T16*100/U16</f>
        <v>79.33333333333333</v>
      </c>
      <c r="W16" s="106">
        <f t="shared" si="4"/>
        <v>3.9666666666666663</v>
      </c>
      <c r="X16" s="108">
        <v>172</v>
      </c>
      <c r="Y16" s="108">
        <v>200</v>
      </c>
      <c r="Z16" s="108">
        <f t="shared" si="5"/>
        <v>86</v>
      </c>
      <c r="AA16" s="108">
        <f t="shared" si="6"/>
        <v>4.3</v>
      </c>
      <c r="AB16" s="106">
        <f t="shared" si="7"/>
        <v>22.6689156626506</v>
      </c>
      <c r="AC16" s="109" t="s">
        <v>566</v>
      </c>
    </row>
    <row r="17" spans="20:27" ht="15">
      <c r="T17" s="95"/>
      <c r="U17" s="95"/>
      <c r="V17" s="96"/>
      <c r="W17" s="96"/>
      <c r="X17" s="95"/>
      <c r="Y17" s="95"/>
      <c r="Z17" s="95"/>
      <c r="AA17" s="95"/>
    </row>
    <row r="18" spans="20:27" ht="15">
      <c r="T18" s="95"/>
      <c r="U18" s="95"/>
      <c r="V18" s="96"/>
      <c r="W18" s="96"/>
      <c r="X18" s="95"/>
      <c r="Y18" s="95"/>
      <c r="Z18" s="95"/>
      <c r="AA18" s="95"/>
    </row>
    <row r="19" spans="1:29" s="69" customFormat="1" ht="15">
      <c r="A19"/>
      <c r="B19"/>
      <c r="C19"/>
      <c r="D19"/>
      <c r="E19" s="41"/>
      <c r="F19"/>
      <c r="G19"/>
      <c r="H19"/>
      <c r="I19"/>
      <c r="J19" s="64"/>
      <c r="K19"/>
      <c r="L19" s="98"/>
      <c r="M19" s="98"/>
      <c r="N19"/>
      <c r="O19"/>
      <c r="P19"/>
      <c r="Q19"/>
      <c r="R19"/>
      <c r="S19"/>
      <c r="T19" s="95"/>
      <c r="U19" s="95"/>
      <c r="V19" s="96"/>
      <c r="W19" s="96"/>
      <c r="X19" s="95"/>
      <c r="Y19" s="95"/>
      <c r="Z19" s="95"/>
      <c r="AA19" s="95"/>
      <c r="AC19"/>
    </row>
    <row r="20" spans="1:29" s="69" customFormat="1" ht="15">
      <c r="A20"/>
      <c r="B20"/>
      <c r="C20"/>
      <c r="D20"/>
      <c r="E20" s="41"/>
      <c r="F20"/>
      <c r="G20"/>
      <c r="H20"/>
      <c r="I20"/>
      <c r="J20" s="64"/>
      <c r="K20"/>
      <c r="L20" s="98"/>
      <c r="M20" s="98"/>
      <c r="N20"/>
      <c r="O20"/>
      <c r="P20"/>
      <c r="Q20"/>
      <c r="R20"/>
      <c r="S20"/>
      <c r="T20" s="95"/>
      <c r="U20" s="95"/>
      <c r="V20" s="96"/>
      <c r="W20" s="96"/>
      <c r="X20" s="95"/>
      <c r="Y20" s="95"/>
      <c r="Z20" s="95"/>
      <c r="AA20" s="95"/>
      <c r="AC20"/>
    </row>
    <row r="21" spans="1:29" s="69" customFormat="1" ht="15">
      <c r="A21"/>
      <c r="B21"/>
      <c r="C21"/>
      <c r="D21"/>
      <c r="E21" s="41"/>
      <c r="F21"/>
      <c r="G21"/>
      <c r="H21"/>
      <c r="I21"/>
      <c r="J21" s="64"/>
      <c r="K21"/>
      <c r="L21" s="98"/>
      <c r="M21" s="98"/>
      <c r="N21"/>
      <c r="O21"/>
      <c r="P21"/>
      <c r="Q21"/>
      <c r="R21"/>
      <c r="S21"/>
      <c r="T21" s="95"/>
      <c r="U21" s="95"/>
      <c r="V21" s="96"/>
      <c r="W21" s="96"/>
      <c r="X21" s="95"/>
      <c r="Y21" s="95"/>
      <c r="Z21" s="95"/>
      <c r="AA21" s="95"/>
      <c r="AC21"/>
    </row>
    <row r="22" spans="1:29" s="69" customFormat="1" ht="15">
      <c r="A22"/>
      <c r="B22"/>
      <c r="C22"/>
      <c r="D22"/>
      <c r="E22" s="41"/>
      <c r="F22"/>
      <c r="G22"/>
      <c r="H22"/>
      <c r="I22"/>
      <c r="J22" s="64"/>
      <c r="K22"/>
      <c r="L22" s="98"/>
      <c r="M22" s="98"/>
      <c r="N22"/>
      <c r="O22"/>
      <c r="P22"/>
      <c r="Q22"/>
      <c r="R22"/>
      <c r="S22"/>
      <c r="T22" s="95"/>
      <c r="U22" s="95"/>
      <c r="V22" s="96"/>
      <c r="W22" s="96"/>
      <c r="X22" s="95"/>
      <c r="Y22" s="95"/>
      <c r="Z22" s="95"/>
      <c r="AA22" s="95"/>
      <c r="AC22"/>
    </row>
    <row r="23" spans="1:29" s="69" customFormat="1" ht="15">
      <c r="A23"/>
      <c r="B23"/>
      <c r="C23"/>
      <c r="D23"/>
      <c r="E23" s="41"/>
      <c r="F23"/>
      <c r="G23"/>
      <c r="H23"/>
      <c r="I23"/>
      <c r="J23" s="64"/>
      <c r="K23"/>
      <c r="L23" s="98"/>
      <c r="M23" s="98"/>
      <c r="N23"/>
      <c r="O23"/>
      <c r="P23"/>
      <c r="Q23"/>
      <c r="R23"/>
      <c r="S23"/>
      <c r="T23" s="95"/>
      <c r="U23" s="95"/>
      <c r="V23" s="96"/>
      <c r="W23" s="96"/>
      <c r="X23" s="95"/>
      <c r="Y23" s="95"/>
      <c r="Z23" s="95"/>
      <c r="AA23" s="95"/>
      <c r="AC23"/>
    </row>
    <row r="24" spans="1:29" s="69" customFormat="1" ht="15">
      <c r="A24"/>
      <c r="B24"/>
      <c r="C24"/>
      <c r="D24"/>
      <c r="E24" s="41"/>
      <c r="F24"/>
      <c r="G24"/>
      <c r="H24"/>
      <c r="I24"/>
      <c r="J24" s="64"/>
      <c r="K24"/>
      <c r="L24" s="98"/>
      <c r="M24" s="98"/>
      <c r="N24"/>
      <c r="O24"/>
      <c r="P24"/>
      <c r="Q24"/>
      <c r="R24"/>
      <c r="S24"/>
      <c r="T24" s="95"/>
      <c r="U24" s="95"/>
      <c r="V24" s="96"/>
      <c r="W24" s="96"/>
      <c r="X24" s="95"/>
      <c r="Y24" s="95"/>
      <c r="Z24" s="95"/>
      <c r="AA24" s="95"/>
      <c r="AC24"/>
    </row>
    <row r="25" spans="1:29" s="69" customFormat="1" ht="15">
      <c r="A25"/>
      <c r="B25"/>
      <c r="C25"/>
      <c r="D25"/>
      <c r="E25" s="41"/>
      <c r="F25"/>
      <c r="G25"/>
      <c r="H25"/>
      <c r="I25"/>
      <c r="J25" s="64"/>
      <c r="K25"/>
      <c r="L25" s="98"/>
      <c r="M25" s="98"/>
      <c r="N25"/>
      <c r="O25"/>
      <c r="P25"/>
      <c r="Q25"/>
      <c r="R25"/>
      <c r="S25"/>
      <c r="T25" s="95"/>
      <c r="U25" s="95"/>
      <c r="V25" s="96"/>
      <c r="W25" s="96"/>
      <c r="X25" s="95"/>
      <c r="Y25" s="95"/>
      <c r="Z25" s="95"/>
      <c r="AA25" s="95"/>
      <c r="AC25"/>
    </row>
    <row r="26" spans="1:29" s="69" customFormat="1" ht="15">
      <c r="A26"/>
      <c r="B26"/>
      <c r="C26"/>
      <c r="D26"/>
      <c r="E26" s="41"/>
      <c r="F26"/>
      <c r="G26"/>
      <c r="H26"/>
      <c r="I26"/>
      <c r="J26" s="64"/>
      <c r="K26"/>
      <c r="L26" s="98"/>
      <c r="M26" s="98"/>
      <c r="N26"/>
      <c r="O26"/>
      <c r="P26"/>
      <c r="Q26"/>
      <c r="R26"/>
      <c r="S26"/>
      <c r="T26" s="95"/>
      <c r="U26" s="95"/>
      <c r="V26" s="96"/>
      <c r="W26" s="96"/>
      <c r="X26" s="95"/>
      <c r="Y26" s="95"/>
      <c r="Z26" s="95"/>
      <c r="AA26" s="95"/>
      <c r="AC26"/>
    </row>
    <row r="27" spans="1:29" s="69" customFormat="1" ht="15">
      <c r="A27"/>
      <c r="B27"/>
      <c r="C27"/>
      <c r="D27"/>
      <c r="E27" s="41"/>
      <c r="F27"/>
      <c r="G27"/>
      <c r="H27"/>
      <c r="I27"/>
      <c r="J27" s="64"/>
      <c r="K27"/>
      <c r="L27" s="98"/>
      <c r="M27" s="98"/>
      <c r="N27"/>
      <c r="O27"/>
      <c r="P27"/>
      <c r="Q27"/>
      <c r="R27"/>
      <c r="S27"/>
      <c r="T27" s="95"/>
      <c r="U27" s="95"/>
      <c r="V27" s="96"/>
      <c r="W27" s="96"/>
      <c r="X27" s="95"/>
      <c r="Y27" s="95"/>
      <c r="Z27" s="95"/>
      <c r="AA27" s="95"/>
      <c r="AC27"/>
    </row>
    <row r="28" spans="1:29" s="69" customFormat="1" ht="15">
      <c r="A28"/>
      <c r="B28"/>
      <c r="C28"/>
      <c r="D28"/>
      <c r="E28" s="41"/>
      <c r="F28"/>
      <c r="G28"/>
      <c r="H28"/>
      <c r="I28"/>
      <c r="J28" s="64"/>
      <c r="K28"/>
      <c r="L28" s="98"/>
      <c r="M28" s="98"/>
      <c r="N28"/>
      <c r="O28"/>
      <c r="P28"/>
      <c r="Q28"/>
      <c r="R28"/>
      <c r="S28"/>
      <c r="T28" s="95"/>
      <c r="U28" s="95"/>
      <c r="V28" s="96"/>
      <c r="W28" s="96"/>
      <c r="X28" s="95"/>
      <c r="Y28" s="95"/>
      <c r="Z28" s="95"/>
      <c r="AA28" s="95"/>
      <c r="AC28"/>
    </row>
    <row r="29" spans="1:29" s="69" customFormat="1" ht="15">
      <c r="A29"/>
      <c r="B29"/>
      <c r="C29"/>
      <c r="D29"/>
      <c r="E29" s="41"/>
      <c r="F29"/>
      <c r="G29"/>
      <c r="H29"/>
      <c r="I29"/>
      <c r="J29" s="64"/>
      <c r="K29"/>
      <c r="L29" s="98"/>
      <c r="M29" s="98"/>
      <c r="N29"/>
      <c r="O29"/>
      <c r="P29"/>
      <c r="Q29"/>
      <c r="R29"/>
      <c r="S29"/>
      <c r="T29" s="95"/>
      <c r="U29" s="95"/>
      <c r="V29" s="96"/>
      <c r="W29" s="96"/>
      <c r="X29" s="95"/>
      <c r="Y29" s="95"/>
      <c r="Z29" s="95"/>
      <c r="AA29" s="95"/>
      <c r="AC29"/>
    </row>
    <row r="30" spans="1:29" s="69" customFormat="1" ht="15">
      <c r="A30"/>
      <c r="B30"/>
      <c r="C30"/>
      <c r="D30"/>
      <c r="E30" s="41"/>
      <c r="F30"/>
      <c r="G30"/>
      <c r="H30"/>
      <c r="I30"/>
      <c r="J30" s="64"/>
      <c r="K30"/>
      <c r="L30" s="98"/>
      <c r="M30" s="98"/>
      <c r="N30"/>
      <c r="O30"/>
      <c r="P30"/>
      <c r="Q30"/>
      <c r="R30"/>
      <c r="S30"/>
      <c r="T30" s="95"/>
      <c r="U30" s="95"/>
      <c r="V30" s="96"/>
      <c r="W30" s="96"/>
      <c r="X30" s="95"/>
      <c r="Y30" s="95"/>
      <c r="Z30" s="95"/>
      <c r="AA30" s="95"/>
      <c r="AC30"/>
    </row>
    <row r="31" spans="1:29" s="69" customFormat="1" ht="15">
      <c r="A31"/>
      <c r="B31"/>
      <c r="C31"/>
      <c r="D31"/>
      <c r="E31" s="41"/>
      <c r="F31"/>
      <c r="G31"/>
      <c r="H31"/>
      <c r="I31"/>
      <c r="J31" s="64"/>
      <c r="K31"/>
      <c r="L31" s="98"/>
      <c r="M31" s="98"/>
      <c r="N31"/>
      <c r="O31"/>
      <c r="P31"/>
      <c r="Q31"/>
      <c r="R31"/>
      <c r="S31"/>
      <c r="T31" s="95"/>
      <c r="U31" s="95"/>
      <c r="V31" s="96"/>
      <c r="W31" s="96"/>
      <c r="X31" s="95"/>
      <c r="Y31" s="95"/>
      <c r="Z31" s="95"/>
      <c r="AA31" s="95"/>
      <c r="AC31"/>
    </row>
    <row r="32" spans="1:29" s="69" customFormat="1" ht="15">
      <c r="A32"/>
      <c r="B32"/>
      <c r="C32"/>
      <c r="D32"/>
      <c r="E32" s="41"/>
      <c r="F32"/>
      <c r="G32"/>
      <c r="H32"/>
      <c r="I32"/>
      <c r="J32" s="64"/>
      <c r="K32"/>
      <c r="L32" s="98"/>
      <c r="M32" s="98"/>
      <c r="N32"/>
      <c r="O32"/>
      <c r="P32"/>
      <c r="Q32"/>
      <c r="R32"/>
      <c r="S32"/>
      <c r="T32" s="95"/>
      <c r="U32" s="95"/>
      <c r="V32" s="96"/>
      <c r="W32" s="96"/>
      <c r="X32" s="95"/>
      <c r="Y32" s="95"/>
      <c r="Z32" s="95"/>
      <c r="AA32" s="95"/>
      <c r="AC32"/>
    </row>
    <row r="33" spans="1:29" s="69" customFormat="1" ht="15">
      <c r="A33"/>
      <c r="B33"/>
      <c r="C33"/>
      <c r="D33"/>
      <c r="E33" s="41"/>
      <c r="F33"/>
      <c r="G33"/>
      <c r="H33"/>
      <c r="I33"/>
      <c r="J33" s="64"/>
      <c r="K33"/>
      <c r="L33" s="98"/>
      <c r="M33" s="98"/>
      <c r="N33"/>
      <c r="O33"/>
      <c r="P33"/>
      <c r="Q33"/>
      <c r="R33"/>
      <c r="S33"/>
      <c r="T33" s="95"/>
      <c r="U33" s="95"/>
      <c r="V33" s="96"/>
      <c r="W33" s="96"/>
      <c r="X33" s="95"/>
      <c r="Y33" s="95"/>
      <c r="Z33" s="95"/>
      <c r="AA33" s="95"/>
      <c r="AC33"/>
    </row>
    <row r="34" spans="1:29" s="69" customFormat="1" ht="15">
      <c r="A34"/>
      <c r="B34"/>
      <c r="C34"/>
      <c r="D34"/>
      <c r="E34" s="41"/>
      <c r="F34"/>
      <c r="G34"/>
      <c r="H34"/>
      <c r="I34"/>
      <c r="J34" s="64"/>
      <c r="K34"/>
      <c r="L34" s="98"/>
      <c r="M34" s="98"/>
      <c r="N34"/>
      <c r="O34"/>
      <c r="P34"/>
      <c r="Q34"/>
      <c r="R34"/>
      <c r="S34"/>
      <c r="T34" s="95"/>
      <c r="U34" s="95"/>
      <c r="V34" s="96"/>
      <c r="W34" s="96"/>
      <c r="X34" s="95"/>
      <c r="Y34" s="95"/>
      <c r="Z34" s="95"/>
      <c r="AA34" s="95"/>
      <c r="AC34"/>
    </row>
    <row r="35" spans="1:29" s="69" customFormat="1" ht="15">
      <c r="A35"/>
      <c r="B35"/>
      <c r="C35"/>
      <c r="D35"/>
      <c r="E35" s="41"/>
      <c r="F35"/>
      <c r="G35"/>
      <c r="H35"/>
      <c r="I35"/>
      <c r="J35" s="64"/>
      <c r="K35"/>
      <c r="L35" s="98"/>
      <c r="M35" s="98"/>
      <c r="N35"/>
      <c r="O35"/>
      <c r="P35"/>
      <c r="Q35"/>
      <c r="R35"/>
      <c r="S35"/>
      <c r="T35" s="95"/>
      <c r="U35" s="95"/>
      <c r="V35" s="96"/>
      <c r="W35" s="96"/>
      <c r="X35" s="95"/>
      <c r="Y35" s="95"/>
      <c r="Z35" s="95"/>
      <c r="AA35" s="95"/>
      <c r="AC35"/>
    </row>
    <row r="36" spans="1:29" s="69" customFormat="1" ht="15">
      <c r="A36"/>
      <c r="B36"/>
      <c r="C36"/>
      <c r="D36"/>
      <c r="E36" s="41"/>
      <c r="F36"/>
      <c r="G36"/>
      <c r="H36"/>
      <c r="I36"/>
      <c r="J36" s="64"/>
      <c r="K36"/>
      <c r="L36" s="98"/>
      <c r="M36" s="98"/>
      <c r="N36"/>
      <c r="O36"/>
      <c r="P36"/>
      <c r="Q36"/>
      <c r="R36"/>
      <c r="S36"/>
      <c r="T36" s="95"/>
      <c r="U36" s="95"/>
      <c r="V36" s="96"/>
      <c r="W36" s="96"/>
      <c r="X36" s="95"/>
      <c r="Y36" s="95"/>
      <c r="Z36" s="95"/>
      <c r="AA36" s="95"/>
      <c r="AC36"/>
    </row>
    <row r="37" spans="1:29" s="69" customFormat="1" ht="15">
      <c r="A37"/>
      <c r="B37"/>
      <c r="C37"/>
      <c r="D37"/>
      <c r="E37" s="41"/>
      <c r="F37"/>
      <c r="G37"/>
      <c r="H37"/>
      <c r="I37"/>
      <c r="J37" s="64"/>
      <c r="K37"/>
      <c r="L37" s="98"/>
      <c r="M37" s="98"/>
      <c r="N37"/>
      <c r="O37"/>
      <c r="P37"/>
      <c r="Q37"/>
      <c r="R37"/>
      <c r="S37"/>
      <c r="T37" s="32"/>
      <c r="U37" s="32"/>
      <c r="V37" s="34"/>
      <c r="W37" s="34"/>
      <c r="X37" s="32"/>
      <c r="Y37" s="32"/>
      <c r="Z37" s="32"/>
      <c r="AA37" s="32"/>
      <c r="AC37"/>
    </row>
    <row r="38" spans="1:29" s="69" customFormat="1" ht="15">
      <c r="A38"/>
      <c r="B38"/>
      <c r="C38"/>
      <c r="D38"/>
      <c r="E38" s="41"/>
      <c r="F38"/>
      <c r="G38"/>
      <c r="H38"/>
      <c r="I38"/>
      <c r="J38" s="64"/>
      <c r="K38"/>
      <c r="L38" s="98"/>
      <c r="M38" s="98"/>
      <c r="N38"/>
      <c r="O38"/>
      <c r="P38"/>
      <c r="Q38"/>
      <c r="R38"/>
      <c r="S38"/>
      <c r="T38" s="32"/>
      <c r="U38" s="32"/>
      <c r="V38" s="34"/>
      <c r="W38" s="34"/>
      <c r="X38" s="32"/>
      <c r="Y38" s="32"/>
      <c r="Z38" s="32"/>
      <c r="AA38" s="32"/>
      <c r="AC38"/>
    </row>
    <row r="39" spans="1:29" s="69" customFormat="1" ht="15">
      <c r="A39"/>
      <c r="B39"/>
      <c r="C39"/>
      <c r="D39"/>
      <c r="E39" s="41"/>
      <c r="F39"/>
      <c r="G39"/>
      <c r="H39"/>
      <c r="I39"/>
      <c r="J39" s="64"/>
      <c r="K39"/>
      <c r="L39" s="98"/>
      <c r="M39" s="98"/>
      <c r="N39"/>
      <c r="O39"/>
      <c r="P39"/>
      <c r="Q39"/>
      <c r="R39"/>
      <c r="S39"/>
      <c r="T39" s="32"/>
      <c r="U39" s="32"/>
      <c r="V39" s="34"/>
      <c r="W39" s="34"/>
      <c r="X39" s="32"/>
      <c r="Y39" s="32"/>
      <c r="Z39" s="32"/>
      <c r="AA39" s="32"/>
      <c r="AC39"/>
    </row>
    <row r="40" spans="1:29" s="69" customFormat="1" ht="15">
      <c r="A40"/>
      <c r="B40"/>
      <c r="C40"/>
      <c r="D40"/>
      <c r="E40" s="41"/>
      <c r="F40"/>
      <c r="G40"/>
      <c r="H40"/>
      <c r="I40"/>
      <c r="J40" s="64"/>
      <c r="K40"/>
      <c r="L40" s="98"/>
      <c r="M40" s="98"/>
      <c r="N40"/>
      <c r="O40"/>
      <c r="P40"/>
      <c r="Q40"/>
      <c r="R40"/>
      <c r="S40"/>
      <c r="T40" s="32"/>
      <c r="U40" s="32"/>
      <c r="V40" s="34"/>
      <c r="W40" s="34"/>
      <c r="X40" s="32"/>
      <c r="Y40" s="32"/>
      <c r="Z40" s="32"/>
      <c r="AA40" s="32"/>
      <c r="AC40"/>
    </row>
    <row r="41" spans="1:29" s="69" customFormat="1" ht="15">
      <c r="A41"/>
      <c r="B41"/>
      <c r="C41"/>
      <c r="D41"/>
      <c r="E41" s="41"/>
      <c r="F41"/>
      <c r="G41"/>
      <c r="H41"/>
      <c r="I41"/>
      <c r="J41" s="64"/>
      <c r="K41"/>
      <c r="L41" s="98"/>
      <c r="M41" s="98"/>
      <c r="N41"/>
      <c r="O41"/>
      <c r="P41"/>
      <c r="Q41"/>
      <c r="R41"/>
      <c r="S41"/>
      <c r="T41" s="32"/>
      <c r="U41" s="32"/>
      <c r="V41" s="34"/>
      <c r="W41" s="34"/>
      <c r="X41" s="32"/>
      <c r="Y41" s="32"/>
      <c r="Z41" s="32"/>
      <c r="AA41" s="32"/>
      <c r="AC41"/>
    </row>
    <row r="42" spans="1:29" s="69" customFormat="1" ht="15">
      <c r="A42"/>
      <c r="B42"/>
      <c r="C42"/>
      <c r="D42"/>
      <c r="E42" s="41"/>
      <c r="F42"/>
      <c r="G42"/>
      <c r="H42"/>
      <c r="I42"/>
      <c r="J42" s="64"/>
      <c r="K42"/>
      <c r="L42" s="98"/>
      <c r="M42" s="98"/>
      <c r="N42"/>
      <c r="O42"/>
      <c r="P42"/>
      <c r="Q42"/>
      <c r="R42"/>
      <c r="S42"/>
      <c r="T42" s="32"/>
      <c r="U42" s="32"/>
      <c r="V42" s="34"/>
      <c r="W42" s="34"/>
      <c r="X42" s="32"/>
      <c r="Y42" s="32"/>
      <c r="Z42" s="32"/>
      <c r="AA42" s="32"/>
      <c r="AC42"/>
    </row>
    <row r="43" spans="1:29" s="69" customFormat="1" ht="15">
      <c r="A43"/>
      <c r="B43"/>
      <c r="C43"/>
      <c r="D43"/>
      <c r="E43" s="41"/>
      <c r="F43"/>
      <c r="G43"/>
      <c r="H43"/>
      <c r="I43"/>
      <c r="J43" s="64"/>
      <c r="K43"/>
      <c r="L43" s="98"/>
      <c r="M43" s="98"/>
      <c r="N43"/>
      <c r="O43"/>
      <c r="P43"/>
      <c r="Q43"/>
      <c r="R43"/>
      <c r="S43"/>
      <c r="T43" s="32"/>
      <c r="U43" s="32"/>
      <c r="V43" s="34"/>
      <c r="W43" s="34"/>
      <c r="X43" s="32"/>
      <c r="Y43" s="32"/>
      <c r="Z43" s="32"/>
      <c r="AA43" s="32"/>
      <c r="AC43"/>
    </row>
    <row r="44" spans="1:29" s="69" customFormat="1" ht="15">
      <c r="A44"/>
      <c r="B44"/>
      <c r="C44"/>
      <c r="D44"/>
      <c r="E44" s="41"/>
      <c r="F44"/>
      <c r="G44"/>
      <c r="H44"/>
      <c r="I44"/>
      <c r="J44" s="64"/>
      <c r="K44"/>
      <c r="L44" s="98"/>
      <c r="M44" s="98"/>
      <c r="N44"/>
      <c r="O44"/>
      <c r="P44"/>
      <c r="Q44"/>
      <c r="R44"/>
      <c r="S44"/>
      <c r="T44" s="32"/>
      <c r="U44" s="32"/>
      <c r="V44" s="34"/>
      <c r="W44" s="34"/>
      <c r="X44" s="32"/>
      <c r="Y44" s="32"/>
      <c r="Z44" s="32"/>
      <c r="AA44" s="32"/>
      <c r="AC44"/>
    </row>
    <row r="45" spans="1:29" s="69" customFormat="1" ht="15">
      <c r="A45"/>
      <c r="B45"/>
      <c r="C45"/>
      <c r="D45"/>
      <c r="E45" s="41"/>
      <c r="F45"/>
      <c r="G45"/>
      <c r="H45"/>
      <c r="I45"/>
      <c r="J45" s="64"/>
      <c r="K45"/>
      <c r="L45" s="98"/>
      <c r="M45" s="98"/>
      <c r="N45"/>
      <c r="O45"/>
      <c r="P45"/>
      <c r="Q45"/>
      <c r="R45"/>
      <c r="S45"/>
      <c r="T45" s="32"/>
      <c r="U45" s="32"/>
      <c r="V45" s="34"/>
      <c r="W45" s="34"/>
      <c r="X45" s="32"/>
      <c r="Y45" s="32"/>
      <c r="Z45" s="32"/>
      <c r="AA45" s="32"/>
      <c r="AC45"/>
    </row>
    <row r="46" spans="1:29" s="69" customFormat="1" ht="15">
      <c r="A46"/>
      <c r="B46"/>
      <c r="C46"/>
      <c r="D46"/>
      <c r="E46" s="41"/>
      <c r="F46"/>
      <c r="G46"/>
      <c r="H46"/>
      <c r="I46"/>
      <c r="J46" s="64"/>
      <c r="K46"/>
      <c r="L46" s="98"/>
      <c r="M46" s="98"/>
      <c r="N46"/>
      <c r="O46"/>
      <c r="P46"/>
      <c r="Q46"/>
      <c r="R46"/>
      <c r="S46"/>
      <c r="T46" s="32"/>
      <c r="U46" s="32"/>
      <c r="V46" s="34"/>
      <c r="W46" s="34"/>
      <c r="X46" s="32"/>
      <c r="Y46" s="32"/>
      <c r="Z46" s="32"/>
      <c r="AA46" s="32"/>
      <c r="AC46"/>
    </row>
    <row r="47" spans="1:29" s="69" customFormat="1" ht="15">
      <c r="A47"/>
      <c r="B47"/>
      <c r="C47"/>
      <c r="D47"/>
      <c r="E47" s="41"/>
      <c r="F47"/>
      <c r="G47"/>
      <c r="H47"/>
      <c r="I47"/>
      <c r="J47" s="64"/>
      <c r="K47"/>
      <c r="L47" s="98"/>
      <c r="M47" s="98"/>
      <c r="N47"/>
      <c r="O47"/>
      <c r="P47"/>
      <c r="Q47"/>
      <c r="R47"/>
      <c r="S47"/>
      <c r="T47" s="32"/>
      <c r="U47" s="32"/>
      <c r="V47" s="34"/>
      <c r="W47" s="34"/>
      <c r="X47" s="32"/>
      <c r="Y47" s="32"/>
      <c r="Z47" s="32"/>
      <c r="AA47" s="32"/>
      <c r="AC47"/>
    </row>
    <row r="48" spans="1:29" s="69" customFormat="1" ht="15">
      <c r="A48"/>
      <c r="B48"/>
      <c r="C48"/>
      <c r="D48"/>
      <c r="E48" s="41"/>
      <c r="F48"/>
      <c r="G48"/>
      <c r="H48"/>
      <c r="I48"/>
      <c r="J48" s="64"/>
      <c r="K48"/>
      <c r="L48" s="98"/>
      <c r="M48" s="98"/>
      <c r="N48"/>
      <c r="O48"/>
      <c r="P48"/>
      <c r="Q48"/>
      <c r="R48"/>
      <c r="S48"/>
      <c r="T48" s="32"/>
      <c r="U48" s="32"/>
      <c r="V48" s="34"/>
      <c r="W48" s="34"/>
      <c r="X48" s="32"/>
      <c r="Y48" s="32"/>
      <c r="Z48" s="32"/>
      <c r="AA48" s="32"/>
      <c r="AC48"/>
    </row>
    <row r="49" spans="1:29" s="69" customFormat="1" ht="15">
      <c r="A49"/>
      <c r="B49"/>
      <c r="C49"/>
      <c r="D49"/>
      <c r="E49" s="41"/>
      <c r="F49"/>
      <c r="G49"/>
      <c r="H49"/>
      <c r="I49"/>
      <c r="J49" s="64"/>
      <c r="K49"/>
      <c r="L49" s="98"/>
      <c r="M49" s="98"/>
      <c r="N49"/>
      <c r="O49"/>
      <c r="P49"/>
      <c r="Q49"/>
      <c r="R49"/>
      <c r="S49"/>
      <c r="T49" s="32"/>
      <c r="U49" s="32"/>
      <c r="V49" s="34"/>
      <c r="W49" s="34"/>
      <c r="X49" s="32"/>
      <c r="Y49" s="32"/>
      <c r="Z49" s="32"/>
      <c r="AA49" s="32"/>
      <c r="AC49"/>
    </row>
    <row r="50" spans="1:29" s="69" customFormat="1" ht="15">
      <c r="A50"/>
      <c r="B50"/>
      <c r="C50"/>
      <c r="D50"/>
      <c r="E50" s="41"/>
      <c r="F50"/>
      <c r="G50"/>
      <c r="H50"/>
      <c r="I50"/>
      <c r="J50" s="64"/>
      <c r="K50"/>
      <c r="L50" s="98"/>
      <c r="M50" s="98"/>
      <c r="N50"/>
      <c r="O50"/>
      <c r="P50"/>
      <c r="Q50"/>
      <c r="R50"/>
      <c r="S50"/>
      <c r="T50" s="32"/>
      <c r="U50" s="32"/>
      <c r="V50" s="34"/>
      <c r="W50" s="34"/>
      <c r="X50" s="32"/>
      <c r="Y50" s="32"/>
      <c r="Z50" s="32"/>
      <c r="AA50" s="32"/>
      <c r="AC50"/>
    </row>
  </sheetData>
  <sheetProtection/>
  <mergeCells count="21">
    <mergeCell ref="A1:AC1"/>
    <mergeCell ref="A2:AC2"/>
    <mergeCell ref="A3:AC3"/>
    <mergeCell ref="A4:A6"/>
    <mergeCell ref="B4:B6"/>
    <mergeCell ref="C4:C6"/>
    <mergeCell ref="D4:D6"/>
    <mergeCell ref="E4:E6"/>
    <mergeCell ref="F4:F6"/>
    <mergeCell ref="G4:G6"/>
    <mergeCell ref="AC5:AC6"/>
    <mergeCell ref="H4:H6"/>
    <mergeCell ref="I4:I6"/>
    <mergeCell ref="J4:J6"/>
    <mergeCell ref="K4:K6"/>
    <mergeCell ref="L4:AC4"/>
    <mergeCell ref="L5:O5"/>
    <mergeCell ref="P5:S5"/>
    <mergeCell ref="T5:W5"/>
    <mergeCell ref="X5:AA5"/>
    <mergeCell ref="AB5:AB6"/>
  </mergeCells>
  <printOptions/>
  <pageMargins left="1.14" right="0.75" top="0.85" bottom="0.65" header="0.511805555555556" footer="0.511805555555556"/>
  <pageSetup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RGNV DDN</dc:creator>
  <cp:keywords/>
  <dc:description/>
  <cp:lastModifiedBy>Hp</cp:lastModifiedBy>
  <dcterms:created xsi:type="dcterms:W3CDTF">2012-10-12T01:09:26Z</dcterms:created>
  <dcterms:modified xsi:type="dcterms:W3CDTF">2022-05-26T10:02:58Z</dcterms:modified>
  <cp:category/>
  <cp:version/>
  <cp:contentType/>
  <cp:contentStatus/>
</cp:coreProperties>
</file>